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filterPrivacy="1"/>
  <xr:revisionPtr revIDLastSave="0" documentId="8_{21CDFDD0-4569-4FB7-AF78-F0DBF3C7B0C2}" xr6:coauthVersionLast="47" xr6:coauthVersionMax="47" xr10:uidLastSave="{00000000-0000-0000-0000-000000000000}"/>
  <bookViews>
    <workbookView xWindow="-110" yWindow="-110" windowWidth="21820" windowHeight="13900" tabRatio="896" xr2:uid="{00000000-000D-0000-FFFF-FFFF00000000}"/>
  </bookViews>
  <sheets>
    <sheet name="Труба ПНД водонапрорная" sheetId="24" r:id="rId1"/>
    <sheet name="Трубы для газопроводов" sheetId="25" r:id="rId2"/>
    <sheet name="Лист1" sheetId="26" state="hidden" r:id="rId3"/>
  </sheets>
  <definedNames>
    <definedName name="Курс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8" i="25" l="1"/>
  <c r="W60" i="25"/>
  <c r="W59" i="25"/>
  <c r="W58" i="25"/>
  <c r="W57" i="25"/>
  <c r="T60" i="25"/>
  <c r="T59" i="25"/>
  <c r="T57" i="25"/>
  <c r="Q60" i="25"/>
  <c r="Q59" i="25"/>
  <c r="Q58" i="25"/>
  <c r="Q57" i="25"/>
  <c r="N60" i="25"/>
  <c r="N59" i="25"/>
  <c r="N58" i="25"/>
  <c r="N57" i="25"/>
  <c r="K60" i="25"/>
  <c r="K59" i="25"/>
  <c r="K58" i="25"/>
  <c r="K57" i="25"/>
  <c r="H60" i="25"/>
  <c r="H59" i="25"/>
  <c r="H58" i="25"/>
  <c r="H57" i="25"/>
  <c r="E58" i="25"/>
  <c r="E59" i="25"/>
  <c r="E60" i="25"/>
  <c r="E57" i="25"/>
  <c r="X58" i="25"/>
  <c r="X59" i="25"/>
  <c r="X60" i="25"/>
  <c r="X57" i="25"/>
  <c r="AA69" i="24"/>
  <c r="AA68" i="24"/>
  <c r="AA67" i="24"/>
  <c r="AC67" i="24" s="1"/>
  <c r="AA66" i="24"/>
  <c r="AC66" i="24" s="1"/>
  <c r="AA65" i="24"/>
  <c r="AC65" i="24" s="1"/>
  <c r="X78" i="24"/>
  <c r="Z78" i="24" s="1"/>
  <c r="X77" i="24"/>
  <c r="X76" i="24"/>
  <c r="X75" i="24"/>
  <c r="X74" i="24"/>
  <c r="X73" i="24"/>
  <c r="X72" i="24"/>
  <c r="Z72" i="24" s="1"/>
  <c r="X71" i="24"/>
  <c r="Z71" i="24" s="1"/>
  <c r="X70" i="24"/>
  <c r="Z70" i="24" s="1"/>
  <c r="X69" i="24"/>
  <c r="X68" i="24"/>
  <c r="X67" i="24"/>
  <c r="X66" i="24"/>
  <c r="X65" i="24"/>
  <c r="U80" i="24"/>
  <c r="U79" i="24"/>
  <c r="U78" i="24"/>
  <c r="U77" i="24"/>
  <c r="W77" i="24" s="1"/>
  <c r="U76" i="24"/>
  <c r="U75" i="24"/>
  <c r="U74" i="24"/>
  <c r="U73" i="24"/>
  <c r="U72" i="24"/>
  <c r="U71" i="24"/>
  <c r="U70" i="24"/>
  <c r="U69" i="24"/>
  <c r="U68" i="24"/>
  <c r="U67" i="24"/>
  <c r="U66" i="24"/>
  <c r="U65" i="24"/>
  <c r="R84" i="24"/>
  <c r="R83" i="24"/>
  <c r="R82" i="24"/>
  <c r="T82" i="24" s="1"/>
  <c r="R81" i="24"/>
  <c r="T81" i="24" s="1"/>
  <c r="R80" i="24"/>
  <c r="T80" i="24" s="1"/>
  <c r="R79" i="24"/>
  <c r="T79" i="24" s="1"/>
  <c r="R78" i="24"/>
  <c r="T78" i="24" s="1"/>
  <c r="R77" i="24"/>
  <c r="T77" i="24" s="1"/>
  <c r="R76" i="24"/>
  <c r="R75" i="24"/>
  <c r="R74" i="24"/>
  <c r="R73" i="24"/>
  <c r="T73" i="24" s="1"/>
  <c r="R72" i="24"/>
  <c r="T72" i="24" s="1"/>
  <c r="R71" i="24"/>
  <c r="T71" i="24" s="1"/>
  <c r="R70" i="24"/>
  <c r="T70" i="24" s="1"/>
  <c r="R69" i="24"/>
  <c r="T69" i="24" s="1"/>
  <c r="R68" i="24"/>
  <c r="R67" i="24"/>
  <c r="R66" i="24"/>
  <c r="R65" i="24"/>
  <c r="T65" i="24" s="1"/>
  <c r="O84" i="24"/>
  <c r="O83" i="24"/>
  <c r="O82" i="24"/>
  <c r="Q82" i="24" s="1"/>
  <c r="O81" i="24"/>
  <c r="Q81" i="24" s="1"/>
  <c r="O80" i="24"/>
  <c r="O79" i="24"/>
  <c r="Q79" i="24" s="1"/>
  <c r="O78" i="24"/>
  <c r="Q78" i="24" s="1"/>
  <c r="O77" i="24"/>
  <c r="Q77" i="24" s="1"/>
  <c r="O76" i="24"/>
  <c r="Q76" i="24" s="1"/>
  <c r="O75" i="24"/>
  <c r="Q75" i="24" s="1"/>
  <c r="O74" i="24"/>
  <c r="Q74" i="24" s="1"/>
  <c r="O73" i="24"/>
  <c r="Q73" i="24" s="1"/>
  <c r="O72" i="24"/>
  <c r="O71" i="24"/>
  <c r="O70" i="24"/>
  <c r="O69" i="24"/>
  <c r="O68" i="24"/>
  <c r="Q68" i="24" s="1"/>
  <c r="O67" i="24"/>
  <c r="Q67" i="24" s="1"/>
  <c r="O66" i="24"/>
  <c r="Q66" i="24" s="1"/>
  <c r="O65" i="24"/>
  <c r="Q65" i="24" s="1"/>
  <c r="L84" i="24"/>
  <c r="L83" i="24"/>
  <c r="L82" i="24"/>
  <c r="N82" i="24" s="1"/>
  <c r="L81" i="24"/>
  <c r="N81" i="24" s="1"/>
  <c r="L80" i="24"/>
  <c r="N80" i="24" s="1"/>
  <c r="L79" i="24"/>
  <c r="N79" i="24" s="1"/>
  <c r="L78" i="24"/>
  <c r="N78" i="24" s="1"/>
  <c r="L77" i="24"/>
  <c r="N77" i="24" s="1"/>
  <c r="L76" i="24"/>
  <c r="L75" i="24"/>
  <c r="L74" i="24"/>
  <c r="L73" i="24"/>
  <c r="L72" i="24"/>
  <c r="L71" i="24"/>
  <c r="L70" i="24"/>
  <c r="L69" i="24"/>
  <c r="N69" i="24" s="1"/>
  <c r="L68" i="24"/>
  <c r="L67" i="24"/>
  <c r="L66" i="24"/>
  <c r="L65" i="24"/>
  <c r="I84" i="24"/>
  <c r="I83" i="24"/>
  <c r="I82" i="24"/>
  <c r="K82" i="24" s="1"/>
  <c r="I81" i="24"/>
  <c r="K81" i="24" s="1"/>
  <c r="I80" i="24"/>
  <c r="K80" i="24" s="1"/>
  <c r="I79" i="24"/>
  <c r="K79" i="24" s="1"/>
  <c r="I78" i="24"/>
  <c r="K78" i="24" s="1"/>
  <c r="I77" i="24"/>
  <c r="K77" i="24" s="1"/>
  <c r="I76" i="24"/>
  <c r="I75" i="24"/>
  <c r="I74" i="24"/>
  <c r="I73" i="24"/>
  <c r="I72" i="24"/>
  <c r="K72" i="24" s="1"/>
  <c r="I71" i="24"/>
  <c r="K71" i="24" s="1"/>
  <c r="I70" i="24"/>
  <c r="K70" i="24" s="1"/>
  <c r="I69" i="24"/>
  <c r="K69" i="24" s="1"/>
  <c r="I68" i="24"/>
  <c r="I67" i="24"/>
  <c r="K67" i="24" s="1"/>
  <c r="I66" i="24"/>
  <c r="I65" i="24"/>
  <c r="F84" i="24"/>
  <c r="F83" i="24"/>
  <c r="F82" i="24"/>
  <c r="F81" i="24"/>
  <c r="F80" i="24"/>
  <c r="F79" i="24"/>
  <c r="F78" i="24"/>
  <c r="F77" i="24"/>
  <c r="F76" i="24"/>
  <c r="F75" i="24"/>
  <c r="H75" i="24" s="1"/>
  <c r="F74" i="24"/>
  <c r="H74" i="24" s="1"/>
  <c r="F73" i="24"/>
  <c r="H73" i="24" s="1"/>
  <c r="F72" i="24"/>
  <c r="H72" i="24" s="1"/>
  <c r="F71" i="24"/>
  <c r="H71" i="24" s="1"/>
  <c r="F70" i="24"/>
  <c r="H70" i="24" s="1"/>
  <c r="F69" i="24"/>
  <c r="H69" i="24" s="1"/>
  <c r="F68" i="24"/>
  <c r="F67" i="24"/>
  <c r="F66" i="24"/>
  <c r="F65" i="24"/>
  <c r="T83" i="24"/>
  <c r="T76" i="24"/>
  <c r="T75" i="24"/>
  <c r="T67" i="24"/>
  <c r="T74" i="24"/>
  <c r="T66" i="24"/>
  <c r="Q84" i="24"/>
  <c r="Q80" i="24"/>
  <c r="Q71" i="24"/>
  <c r="Q70" i="24"/>
  <c r="Q69" i="24"/>
  <c r="N72" i="24"/>
  <c r="N71" i="24"/>
  <c r="N70" i="24"/>
  <c r="N68" i="24"/>
  <c r="N67" i="24"/>
  <c r="N66" i="24"/>
  <c r="N65" i="24"/>
  <c r="K76" i="24"/>
  <c r="K68" i="24"/>
  <c r="H84" i="24"/>
  <c r="H83" i="24"/>
  <c r="H82" i="24"/>
  <c r="H81" i="24"/>
  <c r="H80" i="24"/>
  <c r="H79" i="24"/>
  <c r="H78" i="24"/>
  <c r="H77" i="24"/>
  <c r="H68" i="24"/>
  <c r="H66" i="24"/>
  <c r="H65" i="24"/>
  <c r="C66" i="24"/>
  <c r="E66" i="24" s="1"/>
  <c r="C67" i="24"/>
  <c r="E67" i="24" s="1"/>
  <c r="C68" i="24"/>
  <c r="E68" i="24" s="1"/>
  <c r="C69" i="24"/>
  <c r="C70" i="24"/>
  <c r="E70" i="24" s="1"/>
  <c r="C71" i="24"/>
  <c r="C72" i="24"/>
  <c r="C73" i="24"/>
  <c r="E73" i="24" s="1"/>
  <c r="C74" i="24"/>
  <c r="C75" i="24"/>
  <c r="C76" i="24"/>
  <c r="C77" i="24"/>
  <c r="E77" i="24" s="1"/>
  <c r="C78" i="24"/>
  <c r="E78" i="24" s="1"/>
  <c r="C79" i="24"/>
  <c r="E79" i="24" s="1"/>
  <c r="C80" i="24"/>
  <c r="E80" i="24" s="1"/>
  <c r="C81" i="24"/>
  <c r="E81" i="24" s="1"/>
  <c r="C82" i="24"/>
  <c r="E82" i="24" s="1"/>
  <c r="C83" i="24"/>
  <c r="E83" i="24" s="1"/>
  <c r="C84" i="24"/>
  <c r="E84" i="24" s="1"/>
  <c r="C65" i="24"/>
  <c r="E65" i="24" s="1"/>
  <c r="E69" i="24"/>
  <c r="E71" i="24"/>
  <c r="E72" i="24"/>
  <c r="E74" i="24"/>
  <c r="T84" i="24"/>
  <c r="Q83" i="24"/>
  <c r="N84" i="24"/>
  <c r="N83" i="24"/>
  <c r="K84" i="24"/>
  <c r="K83" i="24"/>
  <c r="Z77" i="24"/>
  <c r="Z76" i="24"/>
  <c r="Z75" i="24"/>
  <c r="Z74" i="24"/>
  <c r="Z73" i="24"/>
  <c r="W80" i="24"/>
  <c r="W79" i="24"/>
  <c r="W78" i="24"/>
  <c r="W76" i="24"/>
  <c r="W75" i="24"/>
  <c r="W74" i="24"/>
  <c r="W73" i="24"/>
  <c r="N76" i="24"/>
  <c r="N75" i="24"/>
  <c r="N74" i="24"/>
  <c r="N73" i="24"/>
  <c r="K75" i="24"/>
  <c r="K74" i="24"/>
  <c r="K73" i="24"/>
  <c r="H76" i="24"/>
  <c r="E75" i="24"/>
  <c r="E76" i="24"/>
  <c r="AC69" i="24"/>
  <c r="Z69" i="24"/>
  <c r="W72" i="24"/>
  <c r="W71" i="24"/>
  <c r="W70" i="24"/>
  <c r="W69" i="24"/>
  <c r="Q72" i="24"/>
  <c r="K65" i="24"/>
  <c r="K66" i="24"/>
  <c r="H67" i="24"/>
  <c r="AC68" i="24"/>
  <c r="Z68" i="24"/>
  <c r="Z67" i="24"/>
  <c r="Z66" i="24"/>
  <c r="Z65" i="24"/>
  <c r="W68" i="24"/>
  <c r="W67" i="24"/>
  <c r="W66" i="24"/>
  <c r="W65" i="24"/>
  <c r="T68" i="24"/>
  <c r="U62" i="25" l="1"/>
  <c r="W62" i="25" s="1"/>
  <c r="U63" i="25"/>
  <c r="W63" i="25" s="1"/>
  <c r="U64" i="25"/>
  <c r="W64" i="25" s="1"/>
  <c r="U65" i="25"/>
  <c r="W65" i="25" s="1"/>
  <c r="U66" i="25"/>
  <c r="W66" i="25" s="1"/>
  <c r="U67" i="25"/>
  <c r="W67" i="25" s="1"/>
  <c r="U68" i="25"/>
  <c r="W68" i="25" s="1"/>
  <c r="U69" i="25"/>
  <c r="W69" i="25" s="1"/>
  <c r="U70" i="25"/>
  <c r="W70" i="25" s="1"/>
  <c r="U71" i="25"/>
  <c r="W71" i="25" s="1"/>
  <c r="U72" i="25"/>
  <c r="W72" i="25" s="1"/>
  <c r="U61" i="25"/>
  <c r="W61" i="25" s="1"/>
  <c r="R62" i="25"/>
  <c r="T62" i="25" s="1"/>
  <c r="R63" i="25"/>
  <c r="T63" i="25" s="1"/>
  <c r="R64" i="25"/>
  <c r="T64" i="25" s="1"/>
  <c r="R65" i="25"/>
  <c r="T65" i="25" s="1"/>
  <c r="R66" i="25"/>
  <c r="T66" i="25" s="1"/>
  <c r="R67" i="25"/>
  <c r="T67" i="25" s="1"/>
  <c r="R68" i="25"/>
  <c r="T68" i="25" s="1"/>
  <c r="R69" i="25"/>
  <c r="T69" i="25" s="1"/>
  <c r="R70" i="25"/>
  <c r="T70" i="25" s="1"/>
  <c r="R71" i="25"/>
  <c r="T71" i="25" s="1"/>
  <c r="R72" i="25"/>
  <c r="T72" i="25" s="1"/>
  <c r="R61" i="25"/>
  <c r="T61" i="25" s="1"/>
  <c r="O62" i="25"/>
  <c r="Q62" i="25" s="1"/>
  <c r="O63" i="25"/>
  <c r="Q63" i="25" s="1"/>
  <c r="O64" i="25"/>
  <c r="Q64" i="25" s="1"/>
  <c r="O65" i="25"/>
  <c r="Q65" i="25" s="1"/>
  <c r="O66" i="25"/>
  <c r="Q66" i="25" s="1"/>
  <c r="O67" i="25"/>
  <c r="Q67" i="25" s="1"/>
  <c r="O68" i="25"/>
  <c r="Q68" i="25" s="1"/>
  <c r="O69" i="25"/>
  <c r="Q69" i="25" s="1"/>
  <c r="O70" i="25"/>
  <c r="Q70" i="25" s="1"/>
  <c r="O71" i="25"/>
  <c r="Q71" i="25" s="1"/>
  <c r="O72" i="25"/>
  <c r="Q72" i="25" s="1"/>
  <c r="O61" i="25"/>
  <c r="Q61" i="25" s="1"/>
  <c r="L62" i="25"/>
  <c r="N62" i="25" s="1"/>
  <c r="L63" i="25"/>
  <c r="N63" i="25" s="1"/>
  <c r="L64" i="25"/>
  <c r="N64" i="25" s="1"/>
  <c r="L65" i="25"/>
  <c r="N65" i="25" s="1"/>
  <c r="L66" i="25"/>
  <c r="N66" i="25" s="1"/>
  <c r="L67" i="25"/>
  <c r="N67" i="25" s="1"/>
  <c r="L68" i="25"/>
  <c r="N68" i="25" s="1"/>
  <c r="L69" i="25"/>
  <c r="N69" i="25" s="1"/>
  <c r="L70" i="25"/>
  <c r="N70" i="25" s="1"/>
  <c r="L71" i="25"/>
  <c r="N71" i="25" s="1"/>
  <c r="L72" i="25"/>
  <c r="N72" i="25" s="1"/>
  <c r="L61" i="25"/>
  <c r="N61" i="25" s="1"/>
  <c r="I62" i="25"/>
  <c r="K62" i="25" s="1"/>
  <c r="I63" i="25"/>
  <c r="K63" i="25" s="1"/>
  <c r="I64" i="25"/>
  <c r="K64" i="25" s="1"/>
  <c r="I65" i="25"/>
  <c r="K65" i="25" s="1"/>
  <c r="I66" i="25"/>
  <c r="K66" i="25" s="1"/>
  <c r="I67" i="25"/>
  <c r="K67" i="25" s="1"/>
  <c r="I68" i="25"/>
  <c r="K68" i="25" s="1"/>
  <c r="I69" i="25"/>
  <c r="K69" i="25" s="1"/>
  <c r="I70" i="25"/>
  <c r="K70" i="25" s="1"/>
  <c r="I71" i="25"/>
  <c r="K71" i="25" s="1"/>
  <c r="I72" i="25"/>
  <c r="K72" i="25" s="1"/>
  <c r="I61" i="25"/>
  <c r="K61" i="25" s="1"/>
  <c r="F62" i="25"/>
  <c r="H62" i="25" s="1"/>
  <c r="F63" i="25"/>
  <c r="H63" i="25" s="1"/>
  <c r="F64" i="25"/>
  <c r="H64" i="25" s="1"/>
  <c r="F65" i="25"/>
  <c r="H65" i="25" s="1"/>
  <c r="F66" i="25"/>
  <c r="H66" i="25" s="1"/>
  <c r="F67" i="25"/>
  <c r="H67" i="25" s="1"/>
  <c r="F68" i="25"/>
  <c r="H68" i="25" s="1"/>
  <c r="F69" i="25"/>
  <c r="H69" i="25" s="1"/>
  <c r="F70" i="25"/>
  <c r="H70" i="25" s="1"/>
  <c r="F71" i="25"/>
  <c r="H71" i="25" s="1"/>
  <c r="F72" i="25"/>
  <c r="H72" i="25" s="1"/>
  <c r="F61" i="25"/>
  <c r="H61" i="25" s="1"/>
  <c r="C62" i="25"/>
  <c r="E62" i="25" s="1"/>
  <c r="C63" i="25"/>
  <c r="E63" i="25" s="1"/>
  <c r="C64" i="25"/>
  <c r="E64" i="25" s="1"/>
  <c r="C65" i="25"/>
  <c r="E65" i="25" s="1"/>
  <c r="C66" i="25"/>
  <c r="E66" i="25" s="1"/>
  <c r="C67" i="25"/>
  <c r="E67" i="25" s="1"/>
  <c r="C68" i="25"/>
  <c r="E68" i="25" s="1"/>
  <c r="C69" i="25"/>
  <c r="E69" i="25" s="1"/>
  <c r="C70" i="25"/>
  <c r="E70" i="25" s="1"/>
  <c r="C71" i="25"/>
  <c r="E71" i="25" s="1"/>
  <c r="C72" i="25"/>
  <c r="E72" i="25" s="1"/>
  <c r="C61" i="25"/>
  <c r="E61" i="25" s="1"/>
  <c r="T41" i="25"/>
  <c r="Q41" i="25"/>
  <c r="N41" i="25"/>
  <c r="K41" i="25"/>
  <c r="H41" i="25"/>
  <c r="E41" i="25"/>
  <c r="T40" i="25"/>
  <c r="Q40" i="25"/>
  <c r="N40" i="25"/>
  <c r="K40" i="25"/>
  <c r="H40" i="25"/>
  <c r="E40" i="25"/>
  <c r="T39" i="25"/>
  <c r="Q39" i="25"/>
  <c r="N39" i="25"/>
  <c r="K39" i="25"/>
  <c r="H39" i="25"/>
  <c r="E39" i="25"/>
  <c r="T38" i="25"/>
  <c r="Q38" i="25"/>
  <c r="N38" i="25"/>
  <c r="K38" i="25"/>
  <c r="H38" i="25"/>
  <c r="E38" i="25"/>
  <c r="W37" i="25"/>
  <c r="T37" i="25"/>
  <c r="Q37" i="25"/>
  <c r="N37" i="25"/>
  <c r="K37" i="25"/>
  <c r="H37" i="25"/>
  <c r="E37" i="25"/>
  <c r="W36" i="25"/>
  <c r="T36" i="25"/>
  <c r="Q36" i="25"/>
  <c r="N36" i="25"/>
  <c r="K36" i="25"/>
  <c r="H36" i="25"/>
  <c r="E36" i="25"/>
  <c r="W35" i="25"/>
  <c r="T35" i="25"/>
  <c r="Q35" i="25"/>
  <c r="N35" i="25"/>
  <c r="K35" i="25"/>
  <c r="H35" i="25"/>
  <c r="E35" i="25"/>
  <c r="W34" i="25"/>
  <c r="T34" i="25"/>
  <c r="Q34" i="25"/>
  <c r="N34" i="25"/>
  <c r="K34" i="25"/>
  <c r="H34" i="25"/>
  <c r="E34" i="25"/>
  <c r="W33" i="25"/>
  <c r="T33" i="25"/>
  <c r="Q33" i="25"/>
  <c r="N33" i="25"/>
  <c r="K33" i="25"/>
  <c r="H33" i="25"/>
  <c r="E33" i="25"/>
  <c r="W32" i="25"/>
  <c r="T32" i="25"/>
  <c r="Q32" i="25"/>
  <c r="N32" i="25"/>
  <c r="K32" i="25"/>
  <c r="H32" i="25"/>
  <c r="E32" i="25"/>
  <c r="W31" i="25"/>
  <c r="T31" i="25"/>
  <c r="Q31" i="25"/>
  <c r="N31" i="25"/>
  <c r="K31" i="25"/>
  <c r="H31" i="25"/>
  <c r="E31" i="25"/>
  <c r="W30" i="25"/>
  <c r="T30" i="25"/>
  <c r="Q30" i="25"/>
  <c r="N30" i="25"/>
  <c r="K30" i="25"/>
  <c r="H30" i="25"/>
  <c r="E30" i="25"/>
  <c r="W29" i="25"/>
  <c r="T29" i="25"/>
  <c r="Q29" i="25"/>
  <c r="N29" i="25"/>
  <c r="K29" i="25"/>
  <c r="H29" i="25"/>
  <c r="E29" i="25"/>
  <c r="W28" i="25"/>
  <c r="T28" i="25"/>
  <c r="Q28" i="25"/>
  <c r="N28" i="25"/>
  <c r="K28" i="25"/>
  <c r="H28" i="25"/>
  <c r="E28" i="25"/>
  <c r="W27" i="25"/>
  <c r="T27" i="25"/>
  <c r="Q27" i="25"/>
  <c r="N27" i="25"/>
  <c r="K27" i="25"/>
  <c r="H27" i="25"/>
  <c r="E27" i="25"/>
  <c r="W26" i="25"/>
  <c r="T26" i="25"/>
  <c r="Q26" i="25"/>
  <c r="N26" i="25"/>
  <c r="K26" i="25"/>
  <c r="H26" i="25"/>
  <c r="E26" i="25"/>
  <c r="W25" i="25"/>
  <c r="T25" i="25"/>
  <c r="Q25" i="25"/>
  <c r="N25" i="25"/>
  <c r="K25" i="25"/>
  <c r="H25" i="25"/>
  <c r="E25" i="25"/>
  <c r="W24" i="25"/>
  <c r="T24" i="25"/>
  <c r="Q24" i="25"/>
  <c r="N24" i="25"/>
  <c r="K24" i="25"/>
  <c r="H24" i="25"/>
  <c r="E24" i="25"/>
  <c r="W23" i="25"/>
  <c r="T23" i="25"/>
  <c r="Q23" i="25"/>
  <c r="N23" i="25"/>
  <c r="K23" i="25"/>
  <c r="H23" i="25"/>
  <c r="E23" i="25"/>
  <c r="W22" i="25"/>
  <c r="T22" i="25"/>
  <c r="Q22" i="25"/>
  <c r="N22" i="25"/>
  <c r="K22" i="25"/>
  <c r="H22" i="25"/>
  <c r="E22" i="25"/>
  <c r="W21" i="25"/>
  <c r="T21" i="25"/>
  <c r="Q21" i="25"/>
  <c r="N21" i="25"/>
  <c r="K21" i="25"/>
  <c r="H21" i="25"/>
  <c r="E21" i="25"/>
  <c r="W20" i="25"/>
  <c r="T20" i="25"/>
  <c r="Q20" i="25"/>
  <c r="N20" i="25"/>
  <c r="K20" i="25"/>
  <c r="H20" i="25"/>
  <c r="E20" i="25"/>
  <c r="W19" i="25"/>
  <c r="T19" i="25"/>
  <c r="Q19" i="25"/>
  <c r="N19" i="25"/>
  <c r="K19" i="25"/>
  <c r="H19" i="25"/>
  <c r="E19" i="25"/>
  <c r="W18" i="25"/>
  <c r="T18" i="25"/>
  <c r="Q18" i="25"/>
  <c r="N18" i="25"/>
  <c r="K18" i="25"/>
  <c r="H18" i="25"/>
  <c r="E18" i="25"/>
  <c r="H20" i="24"/>
  <c r="H21" i="24"/>
  <c r="E21" i="24"/>
  <c r="AC115" i="24"/>
  <c r="Z115" i="24"/>
  <c r="W115" i="24"/>
  <c r="T115" i="24"/>
  <c r="Q115" i="24"/>
  <c r="N115" i="24"/>
  <c r="K115" i="24"/>
  <c r="H115" i="24"/>
  <c r="E115" i="24"/>
  <c r="AC114" i="24"/>
  <c r="Z114" i="24"/>
  <c r="W114" i="24"/>
  <c r="T114" i="24"/>
  <c r="Q114" i="24"/>
  <c r="N114" i="24"/>
  <c r="K114" i="24"/>
  <c r="H114" i="24"/>
  <c r="E114" i="24"/>
  <c r="AC113" i="24"/>
  <c r="Z113" i="24"/>
  <c r="W113" i="24"/>
  <c r="T113" i="24"/>
  <c r="Q113" i="24"/>
  <c r="N113" i="24"/>
  <c r="K113" i="24"/>
  <c r="H113" i="24"/>
  <c r="E113" i="24"/>
  <c r="AC112" i="24"/>
  <c r="Z112" i="24"/>
  <c r="W112" i="24"/>
  <c r="T112" i="24"/>
  <c r="Q112" i="24"/>
  <c r="N112" i="24"/>
  <c r="K112" i="24"/>
  <c r="H112" i="24"/>
  <c r="E112" i="24"/>
  <c r="AC111" i="24"/>
  <c r="Z111" i="24"/>
  <c r="W111" i="24"/>
  <c r="AC110" i="24"/>
  <c r="Z110" i="24"/>
  <c r="W110" i="24"/>
  <c r="AC109" i="24"/>
  <c r="Z109" i="24"/>
  <c r="W109" i="24"/>
  <c r="AC108" i="24"/>
  <c r="Z108" i="24"/>
  <c r="W108" i="24"/>
  <c r="AC107" i="24"/>
  <c r="Z107" i="24"/>
  <c r="W107" i="24"/>
  <c r="T111" i="24"/>
  <c r="Q111" i="24"/>
  <c r="N111" i="24"/>
  <c r="K111" i="24"/>
  <c r="H111" i="24"/>
  <c r="E111" i="24"/>
  <c r="T110" i="24"/>
  <c r="Q110" i="24"/>
  <c r="N110" i="24"/>
  <c r="K110" i="24"/>
  <c r="H110" i="24"/>
  <c r="E110" i="24"/>
  <c r="T109" i="24"/>
  <c r="Q109" i="24"/>
  <c r="N109" i="24"/>
  <c r="K109" i="24"/>
  <c r="H109" i="24"/>
  <c r="E109" i="24"/>
  <c r="T108" i="24"/>
  <c r="Q108" i="24"/>
  <c r="N108" i="24"/>
  <c r="K108" i="24"/>
  <c r="H108" i="24"/>
  <c r="E108" i="24"/>
  <c r="T107" i="24"/>
  <c r="Q107" i="24"/>
  <c r="N107" i="24"/>
  <c r="K107" i="24"/>
  <c r="H107" i="24"/>
  <c r="E107" i="24"/>
  <c r="N45" i="24"/>
  <c r="K45" i="24"/>
  <c r="H45" i="24"/>
  <c r="E45" i="24"/>
  <c r="Q44" i="24"/>
  <c r="N44" i="24"/>
  <c r="K44" i="24"/>
  <c r="H44" i="24"/>
  <c r="E44" i="24"/>
  <c r="Q43" i="24"/>
  <c r="N43" i="24"/>
  <c r="K43" i="24"/>
  <c r="H43" i="24"/>
  <c r="E43" i="24"/>
  <c r="Q42" i="24"/>
  <c r="N42" i="24"/>
  <c r="K42" i="24"/>
  <c r="H42" i="24"/>
  <c r="E42" i="24"/>
  <c r="T41" i="24"/>
  <c r="Q41" i="24"/>
  <c r="N41" i="24"/>
  <c r="K41" i="24"/>
  <c r="H41" i="24"/>
  <c r="E41" i="24"/>
  <c r="AC25" i="24"/>
  <c r="AC24" i="24"/>
  <c r="AC23" i="24"/>
  <c r="AC22" i="24"/>
  <c r="AC21" i="24"/>
  <c r="AC20" i="24"/>
  <c r="AC19" i="24"/>
  <c r="AC18" i="24"/>
  <c r="AC17" i="24"/>
  <c r="Z34" i="24"/>
  <c r="Z33" i="24"/>
  <c r="Z32" i="24"/>
  <c r="Z31" i="24"/>
  <c r="Z30" i="24"/>
  <c r="Z29" i="24"/>
  <c r="Z28" i="24"/>
  <c r="Z27" i="24"/>
  <c r="Z26" i="24"/>
  <c r="Z25" i="24"/>
  <c r="Z24" i="24"/>
  <c r="Z23" i="24"/>
  <c r="Z22" i="24"/>
  <c r="Z21" i="24"/>
  <c r="Z20" i="24"/>
  <c r="Z19" i="24"/>
  <c r="Z18" i="24"/>
  <c r="Z17" i="24"/>
  <c r="W36" i="24"/>
  <c r="W35" i="24"/>
  <c r="W34" i="24"/>
  <c r="W33" i="24"/>
  <c r="W32" i="24"/>
  <c r="W31" i="24"/>
  <c r="W30" i="24"/>
  <c r="W29" i="24"/>
  <c r="W28" i="24"/>
  <c r="W27" i="24"/>
  <c r="T25" i="24"/>
  <c r="T30" i="24"/>
  <c r="W26" i="24"/>
  <c r="W25" i="24"/>
  <c r="W24" i="24"/>
  <c r="W23" i="24"/>
  <c r="W22" i="24"/>
  <c r="W21" i="24"/>
  <c r="W20" i="24"/>
  <c r="W19" i="24"/>
  <c r="W18" i="24"/>
  <c r="W17" i="24"/>
  <c r="T40" i="24"/>
  <c r="Q40" i="24"/>
  <c r="N40" i="24"/>
  <c r="K40" i="24"/>
  <c r="H40" i="24"/>
  <c r="E40" i="24"/>
  <c r="T39" i="24"/>
  <c r="Q39" i="24"/>
  <c r="N39" i="24"/>
  <c r="K39" i="24"/>
  <c r="H39" i="24"/>
  <c r="E39" i="24"/>
  <c r="T38" i="24"/>
  <c r="Q38" i="24"/>
  <c r="N38" i="24"/>
  <c r="K38" i="24"/>
  <c r="H38" i="24"/>
  <c r="E38" i="24"/>
  <c r="T37" i="24"/>
  <c r="Q37" i="24"/>
  <c r="N37" i="24"/>
  <c r="K37" i="24"/>
  <c r="H37" i="24"/>
  <c r="E37" i="24"/>
  <c r="T36" i="24"/>
  <c r="Q36" i="24"/>
  <c r="N36" i="24"/>
  <c r="K36" i="24"/>
  <c r="H36" i="24"/>
  <c r="E36" i="24"/>
  <c r="T35" i="24"/>
  <c r="Q35" i="24"/>
  <c r="N35" i="24"/>
  <c r="K35" i="24"/>
  <c r="H35" i="24"/>
  <c r="E35" i="24"/>
  <c r="T34" i="24"/>
  <c r="Q34" i="24"/>
  <c r="N34" i="24"/>
  <c r="K34" i="24"/>
  <c r="H34" i="24"/>
  <c r="E34" i="24"/>
  <c r="T33" i="24"/>
  <c r="Q33" i="24"/>
  <c r="N33" i="24"/>
  <c r="K33" i="24"/>
  <c r="H33" i="24"/>
  <c r="E33" i="24"/>
  <c r="T32" i="24"/>
  <c r="Q32" i="24"/>
  <c r="N32" i="24"/>
  <c r="K32" i="24"/>
  <c r="H32" i="24"/>
  <c r="E32" i="24"/>
  <c r="T31" i="24"/>
  <c r="Q31" i="24"/>
  <c r="N31" i="24"/>
  <c r="K31" i="24"/>
  <c r="H31" i="24"/>
  <c r="E31" i="24"/>
  <c r="Q30" i="24"/>
  <c r="N30" i="24"/>
  <c r="K30" i="24"/>
  <c r="H30" i="24"/>
  <c r="E30" i="24"/>
  <c r="T29" i="24"/>
  <c r="Q29" i="24"/>
  <c r="N29" i="24"/>
  <c r="K29" i="24"/>
  <c r="H29" i="24"/>
  <c r="E29" i="24"/>
  <c r="T28" i="24"/>
  <c r="Q28" i="24"/>
  <c r="N28" i="24"/>
  <c r="K28" i="24"/>
  <c r="H28" i="24"/>
  <c r="E28" i="24"/>
  <c r="T27" i="24"/>
  <c r="Q27" i="24"/>
  <c r="N27" i="24"/>
  <c r="K27" i="24"/>
  <c r="H27" i="24"/>
  <c r="E27" i="24"/>
  <c r="T26" i="24"/>
  <c r="Q26" i="24"/>
  <c r="N26" i="24"/>
  <c r="K26" i="24"/>
  <c r="H26" i="24"/>
  <c r="E26" i="24"/>
  <c r="Q25" i="24"/>
  <c r="N25" i="24"/>
  <c r="K25" i="24"/>
  <c r="H25" i="24"/>
  <c r="E25" i="24"/>
  <c r="T24" i="24"/>
  <c r="Q24" i="24"/>
  <c r="N24" i="24"/>
  <c r="K24" i="24"/>
  <c r="H24" i="24"/>
  <c r="E24" i="24"/>
  <c r="T23" i="24"/>
  <c r="Q23" i="24"/>
  <c r="N23" i="24"/>
  <c r="K23" i="24"/>
  <c r="H23" i="24"/>
  <c r="E23" i="24"/>
  <c r="T22" i="24"/>
  <c r="Q22" i="24"/>
  <c r="N22" i="24"/>
  <c r="K22" i="24"/>
  <c r="H22" i="24"/>
  <c r="E22" i="24"/>
  <c r="T21" i="24"/>
  <c r="Q21" i="24"/>
  <c r="N21" i="24"/>
  <c r="K21" i="24"/>
  <c r="T20" i="24"/>
  <c r="Q20" i="24"/>
  <c r="N20" i="24"/>
  <c r="K20" i="24"/>
  <c r="E20" i="24"/>
  <c r="T19" i="24"/>
  <c r="Q19" i="24"/>
  <c r="N19" i="24"/>
  <c r="K19" i="24"/>
  <c r="H19" i="24"/>
  <c r="E19" i="24"/>
  <c r="T18" i="24"/>
  <c r="Q18" i="24"/>
  <c r="N18" i="24"/>
  <c r="K18" i="24"/>
  <c r="H18" i="24"/>
  <c r="E18" i="24"/>
  <c r="T17" i="24"/>
  <c r="Q17" i="24"/>
  <c r="N17" i="24"/>
  <c r="K17" i="24"/>
  <c r="H17" i="24"/>
  <c r="E17" i="24"/>
</calcChain>
</file>

<file path=xl/sharedStrings.xml><?xml version="1.0" encoding="utf-8"?>
<sst xmlns="http://schemas.openxmlformats.org/spreadsheetml/2006/main" count="275" uniqueCount="56">
  <si>
    <t>SDR 26</t>
  </si>
  <si>
    <t>SDR 21</t>
  </si>
  <si>
    <t>SDR 17,6</t>
  </si>
  <si>
    <t>SDR 17</t>
  </si>
  <si>
    <t>SDR 13,6</t>
  </si>
  <si>
    <t>SDR 11</t>
  </si>
  <si>
    <t>ПЭ 100</t>
  </si>
  <si>
    <t>PN 6,3</t>
  </si>
  <si>
    <t>PN 8</t>
  </si>
  <si>
    <t>PN 9,5</t>
  </si>
  <si>
    <t>PN 10</t>
  </si>
  <si>
    <t>PN 12,5</t>
  </si>
  <si>
    <t>PN 16</t>
  </si>
  <si>
    <t>Диаметр менее Ø63</t>
  </si>
  <si>
    <t>Диаметр более Ø63</t>
  </si>
  <si>
    <t>Цена за 1 кг., руб.</t>
  </si>
  <si>
    <t>вес, кг/пг.м.</t>
  </si>
  <si>
    <t>толщина стенки, мм</t>
  </si>
  <si>
    <t>цена, руб./пг.м</t>
  </si>
  <si>
    <t xml:space="preserve">Dn, номинальный
наружный
диаметр, мм </t>
  </si>
  <si>
    <t>SDR 9</t>
  </si>
  <si>
    <t>SDR 7,4</t>
  </si>
  <si>
    <t>SDR 6</t>
  </si>
  <si>
    <t>PN 25</t>
  </si>
  <si>
    <t>PN 20</t>
  </si>
  <si>
    <t>-</t>
  </si>
  <si>
    <t>Марка ПЭ</t>
  </si>
  <si>
    <t>Трубы напорные однослойные водопроводные из полиэтилена ПЭ 100, ГОСТ 18599-2001*</t>
  </si>
  <si>
    <t>Цена за 1 кг., руб. с НДС</t>
  </si>
  <si>
    <t>Диаметр  Ø63-630мм</t>
  </si>
  <si>
    <t>Диаметр  Ø710-800мм</t>
  </si>
  <si>
    <t>Диаметр  Ø900-1200мм</t>
  </si>
  <si>
    <t>Диаметр  Ø20-110мм</t>
  </si>
  <si>
    <t>Трубы напорные однослойные синие водопроводные из полиэтилена ПЭ 100, ГОСТ 18599-2001*</t>
  </si>
  <si>
    <t>С ЗАЩИТНЫМ ПОКРЫТИЕМ ПРО</t>
  </si>
  <si>
    <t>Однослойные трубы</t>
  </si>
  <si>
    <t>N</t>
  </si>
  <si>
    <t>Номенклатура</t>
  </si>
  <si>
    <t>Масса, кг</t>
  </si>
  <si>
    <t>Цена</t>
  </si>
  <si>
    <t>Сумма</t>
  </si>
  <si>
    <t>% НДС</t>
  </si>
  <si>
    <t>НДС</t>
  </si>
  <si>
    <t>Всего</t>
  </si>
  <si>
    <t>Отступ</t>
  </si>
  <si>
    <t>Труба ГАЗ ПЭ100 SDR11 d355х32,2 ГОСТ 58121.2-2018 с защитным покрытием ПРО</t>
  </si>
  <si>
    <t>20%</t>
  </si>
  <si>
    <t>Труба ГАЗ ПЭ100 SDR11 d200x18,2 ГОСТ 58121.2-2018 с защитным покрытием ПРО</t>
  </si>
  <si>
    <t>Труба ГАЗ ПЭ100 SDR11 d110x10,0 ГОСТ 58121.2-2018 (бухта)</t>
  </si>
  <si>
    <t>Труба ГАЗ ПЭ100 SDR11 d225x20,5 ГОСТ 58121.2-2018</t>
  </si>
  <si>
    <t>Труба ГАЗ ПЭ100 SDR11 d630x57.2 ГОСТ 58121.2-2018</t>
  </si>
  <si>
    <t>Трубы напорные однослойные водопроводные из полиэтилена ПЭ 100, ГОСТ 18599-2001 с защитной оболочкой из ПП/ПЭ</t>
  </si>
  <si>
    <t>Диаметр менее Ø50-90</t>
  </si>
  <si>
    <t>Диаметр  Ø110-160мм</t>
  </si>
  <si>
    <t>Диаметр  Ø180-400мм</t>
  </si>
  <si>
    <t>Диаметр  Ø450-630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</si>
</sst>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р_._-;\-* #,##0.00_р_._-;_-* &quot;-&quot;??_р_._-;_-@_-"/>
    <numFmt numFmtId="165" formatCode="0.000"/>
    <numFmt numFmtId="166" formatCode="0.0"/>
    <numFmt numFmtId="167" formatCode="#,##0.00_р_."/>
    <numFmt numFmtId="168" formatCode="0.000;[Red]0.000"/>
    <numFmt numFmtId="169" formatCode="0.00;[Red]0.00"/>
    <numFmt numFmtId="170" formatCode="0.0;[Red]0.0"/>
  </numFmts>
  <fonts count="57"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b/>
      <sz val="10"/>
      <color indexed="48"/>
      <name val="Calibri"/>
      <family val="2"/>
    </font>
    <font>
      <b/>
      <sz val="12"/>
      <color indexed="12"/>
      <name val="Calibri"/>
      <family val="2"/>
    </font>
    <font>
      <b/>
      <sz val="11"/>
      <color indexed="18"/>
      <name val="Calibri"/>
      <family val="2"/>
    </font>
    <font>
      <b/>
      <sz val="10"/>
      <color indexed="18"/>
      <name val="Calibri"/>
      <family val="2"/>
    </font>
    <font>
      <b/>
      <sz val="12"/>
      <color indexed="21"/>
      <name val="Calibri"/>
      <family val="2"/>
    </font>
    <font>
      <sz val="11"/>
      <color indexed="8"/>
      <name val="Calibri"/>
      <family val="2"/>
    </font>
    <font>
      <b/>
      <sz val="10"/>
      <color indexed="63"/>
      <name val="Calibri"/>
      <family val="2"/>
    </font>
    <font>
      <sz val="10"/>
      <color indexed="9"/>
      <name val="Calibri"/>
      <family val="2"/>
    </font>
    <font>
      <sz val="9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63"/>
      <name val="Calibri"/>
      <family val="2"/>
    </font>
    <font>
      <sz val="9"/>
      <color indexed="23"/>
      <name val="Calibri"/>
      <family val="2"/>
    </font>
    <font>
      <sz val="10"/>
      <color indexed="41"/>
      <name val="Calibri"/>
      <family val="2"/>
    </font>
    <font>
      <sz val="9"/>
      <color indexed="41"/>
      <name val="Calibri"/>
      <family val="2"/>
    </font>
    <font>
      <b/>
      <sz val="8"/>
      <name val="Calibri"/>
      <family val="2"/>
    </font>
    <font>
      <b/>
      <i/>
      <sz val="8"/>
      <name val="Calibri"/>
      <family val="2"/>
    </font>
    <font>
      <sz val="11"/>
      <color indexed="9"/>
      <name val="Calibri"/>
      <family val="2"/>
    </font>
    <font>
      <sz val="10"/>
      <name val="Helv"/>
    </font>
    <font>
      <b/>
      <sz val="16"/>
      <name val="Calibri"/>
      <family val="2"/>
    </font>
    <font>
      <sz val="16"/>
      <name val="Calibri"/>
      <family val="2"/>
    </font>
    <font>
      <b/>
      <sz val="14"/>
      <color indexed="9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rgb="FFFF0000"/>
      <name val="Calibri"/>
      <family val="2"/>
    </font>
    <font>
      <b/>
      <sz val="10"/>
      <color theme="3"/>
      <name val="Calibri"/>
      <family val="2"/>
    </font>
    <font>
      <b/>
      <sz val="14"/>
      <color rgb="FFFF0000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sz val="10"/>
      <color rgb="FF333333"/>
      <name val="Calibri"/>
      <family val="2"/>
      <scheme val="minor"/>
    </font>
    <font>
      <sz val="9"/>
      <color rgb="FF80808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1F497D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3"/>
      <name val="Calibri"/>
      <family val="2"/>
    </font>
    <font>
      <b/>
      <i/>
      <sz val="8"/>
      <name val="Calibri"/>
      <family val="2"/>
      <scheme val="minor"/>
    </font>
    <font>
      <b/>
      <sz val="11"/>
      <color rgb="FF1F497D"/>
      <name val="Calibri"/>
      <family val="2"/>
      <scheme val="minor"/>
    </font>
    <font>
      <b/>
      <sz val="16"/>
      <color theme="1"/>
      <name val="Calibri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color indexed="63"/>
      <name val="Arial"/>
      <family val="2"/>
      <charset val="204"/>
    </font>
    <font>
      <sz val="8"/>
      <color indexed="63"/>
      <name val="Arial"/>
      <family val="2"/>
      <charset val="204"/>
    </font>
    <font>
      <sz val="8"/>
      <color indexed="6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12" fillId="0" borderId="0"/>
    <xf numFmtId="0" fontId="24" fillId="0" borderId="0"/>
    <xf numFmtId="164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" fillId="0" borderId="0"/>
    <xf numFmtId="0" fontId="53" fillId="0" borderId="0"/>
  </cellStyleXfs>
  <cellXfs count="183">
    <xf numFmtId="0" fontId="0" fillId="0" borderId="0" xfId="0"/>
    <xf numFmtId="0" fontId="0" fillId="4" borderId="0" xfId="0" applyFill="1"/>
    <xf numFmtId="0" fontId="6" fillId="3" borderId="0" xfId="0" applyFont="1" applyFill="1" applyAlignment="1">
      <alignment vertical="center"/>
    </xf>
    <xf numFmtId="0" fontId="6" fillId="4" borderId="0" xfId="0" applyFont="1" applyFill="1"/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29" fillId="4" borderId="0" xfId="0" applyFont="1" applyFill="1" applyAlignment="1">
      <alignment horizontal="right"/>
    </xf>
    <xf numFmtId="0" fontId="34" fillId="4" borderId="0" xfId="0" applyFont="1" applyFill="1"/>
    <xf numFmtId="0" fontId="30" fillId="0" borderId="0" xfId="0" applyFont="1"/>
    <xf numFmtId="0" fontId="0" fillId="3" borderId="0" xfId="0" applyFill="1" applyAlignment="1">
      <alignment horizontal="center"/>
    </xf>
    <xf numFmtId="0" fontId="30" fillId="4" borderId="0" xfId="0" applyFont="1" applyFill="1"/>
    <xf numFmtId="0" fontId="15" fillId="4" borderId="2" xfId="0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/>
    </xf>
    <xf numFmtId="166" fontId="18" fillId="4" borderId="2" xfId="0" applyNumberFormat="1" applyFont="1" applyFill="1" applyBorder="1" applyAlignment="1">
      <alignment horizontal="center"/>
    </xf>
    <xf numFmtId="0" fontId="20" fillId="4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167" fontId="36" fillId="4" borderId="7" xfId="0" applyNumberFormat="1" applyFont="1" applyFill="1" applyBorder="1"/>
    <xf numFmtId="167" fontId="32" fillId="4" borderId="7" xfId="0" applyNumberFormat="1" applyFont="1" applyFill="1" applyBorder="1"/>
    <xf numFmtId="2" fontId="17" fillId="4" borderId="4" xfId="0" applyNumberFormat="1" applyFont="1" applyFill="1" applyBorder="1" applyAlignment="1">
      <alignment horizontal="center"/>
    </xf>
    <xf numFmtId="167" fontId="36" fillId="4" borderId="5" xfId="0" applyNumberFormat="1" applyFont="1" applyFill="1" applyBorder="1"/>
    <xf numFmtId="2" fontId="19" fillId="4" borderId="4" xfId="0" applyNumberFormat="1" applyFont="1" applyFill="1" applyBorder="1" applyAlignment="1">
      <alignment horizontal="center"/>
    </xf>
    <xf numFmtId="168" fontId="17" fillId="4" borderId="4" xfId="0" applyNumberFormat="1" applyFont="1" applyFill="1" applyBorder="1" applyAlignment="1">
      <alignment horizontal="center"/>
    </xf>
    <xf numFmtId="167" fontId="32" fillId="4" borderId="5" xfId="0" applyNumberFormat="1" applyFont="1" applyFill="1" applyBorder="1"/>
    <xf numFmtId="169" fontId="6" fillId="4" borderId="4" xfId="0" applyNumberFormat="1" applyFont="1" applyFill="1" applyBorder="1" applyAlignment="1">
      <alignment horizontal="center"/>
    </xf>
    <xf numFmtId="170" fontId="6" fillId="4" borderId="4" xfId="0" applyNumberFormat="1" applyFont="1" applyFill="1" applyBorder="1" applyAlignment="1">
      <alignment horizontal="center"/>
    </xf>
    <xf numFmtId="167" fontId="35" fillId="4" borderId="5" xfId="0" applyNumberFormat="1" applyFont="1" applyFill="1" applyBorder="1"/>
    <xf numFmtId="0" fontId="6" fillId="4" borderId="4" xfId="0" applyFont="1" applyFill="1" applyBorder="1" applyAlignment="1">
      <alignment horizontal="center"/>
    </xf>
    <xf numFmtId="2" fontId="14" fillId="4" borderId="4" xfId="0" applyNumberFormat="1" applyFont="1" applyFill="1" applyBorder="1" applyAlignment="1">
      <alignment horizontal="center"/>
    </xf>
    <xf numFmtId="165" fontId="6" fillId="4" borderId="4" xfId="0" applyNumberFormat="1" applyFont="1" applyFill="1" applyBorder="1" applyAlignment="1">
      <alignment horizontal="center"/>
    </xf>
    <xf numFmtId="2" fontId="6" fillId="4" borderId="4" xfId="0" applyNumberFormat="1" applyFont="1" applyFill="1" applyBorder="1" applyAlignment="1">
      <alignment horizontal="center"/>
    </xf>
    <xf numFmtId="166" fontId="6" fillId="4" borderId="4" xfId="0" applyNumberFormat="1" applyFont="1" applyFill="1" applyBorder="1" applyAlignment="1">
      <alignment horizontal="center"/>
    </xf>
    <xf numFmtId="168" fontId="6" fillId="4" borderId="3" xfId="0" applyNumberFormat="1" applyFont="1" applyFill="1" applyBorder="1" applyAlignment="1">
      <alignment horizontal="center"/>
    </xf>
    <xf numFmtId="168" fontId="17" fillId="4" borderId="3" xfId="0" applyNumberFormat="1" applyFont="1" applyFill="1" applyBorder="1" applyAlignment="1">
      <alignment horizontal="center"/>
    </xf>
    <xf numFmtId="169" fontId="6" fillId="4" borderId="3" xfId="0" applyNumberFormat="1" applyFont="1" applyFill="1" applyBorder="1" applyAlignment="1">
      <alignment horizontal="center"/>
    </xf>
    <xf numFmtId="170" fontId="6" fillId="4" borderId="3" xfId="0" applyNumberFormat="1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13" fillId="4" borderId="16" xfId="0" applyFont="1" applyFill="1" applyBorder="1" applyAlignment="1">
      <alignment horizontal="center"/>
    </xf>
    <xf numFmtId="0" fontId="13" fillId="4" borderId="15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center"/>
    </xf>
    <xf numFmtId="166" fontId="18" fillId="4" borderId="19" xfId="0" applyNumberFormat="1" applyFont="1" applyFill="1" applyBorder="1" applyAlignment="1">
      <alignment horizontal="center"/>
    </xf>
    <xf numFmtId="167" fontId="32" fillId="4" borderId="20" xfId="0" applyNumberFormat="1" applyFont="1" applyFill="1" applyBorder="1"/>
    <xf numFmtId="169" fontId="6" fillId="4" borderId="21" xfId="0" applyNumberFormat="1" applyFont="1" applyFill="1" applyBorder="1" applyAlignment="1">
      <alignment horizontal="center"/>
    </xf>
    <xf numFmtId="0" fontId="6" fillId="4" borderId="21" xfId="0" applyFont="1" applyFill="1" applyBorder="1" applyAlignment="1">
      <alignment horizontal="center"/>
    </xf>
    <xf numFmtId="165" fontId="6" fillId="4" borderId="21" xfId="0" applyNumberFormat="1" applyFont="1" applyFill="1" applyBorder="1" applyAlignment="1">
      <alignment horizontal="center"/>
    </xf>
    <xf numFmtId="167" fontId="32" fillId="4" borderId="22" xfId="0" applyNumberFormat="1" applyFont="1" applyFill="1" applyBorder="1"/>
    <xf numFmtId="168" fontId="6" fillId="4" borderId="21" xfId="0" applyNumberFormat="1" applyFont="1" applyFill="1" applyBorder="1" applyAlignment="1">
      <alignment horizontal="center"/>
    </xf>
    <xf numFmtId="0" fontId="18" fillId="4" borderId="19" xfId="0" applyFont="1" applyFill="1" applyBorder="1" applyAlignment="1">
      <alignment horizontal="center"/>
    </xf>
    <xf numFmtId="169" fontId="6" fillId="4" borderId="12" xfId="0" applyNumberFormat="1" applyFont="1" applyFill="1" applyBorder="1" applyAlignment="1">
      <alignment horizontal="center"/>
    </xf>
    <xf numFmtId="2" fontId="14" fillId="4" borderId="26" xfId="0" applyNumberFormat="1" applyFont="1" applyFill="1" applyBorder="1" applyAlignment="1">
      <alignment horizontal="center"/>
    </xf>
    <xf numFmtId="0" fontId="15" fillId="4" borderId="24" xfId="0" applyFont="1" applyFill="1" applyBorder="1" applyAlignment="1">
      <alignment horizontal="center"/>
    </xf>
    <xf numFmtId="167" fontId="16" fillId="4" borderId="25" xfId="0" applyNumberFormat="1" applyFont="1" applyFill="1" applyBorder="1"/>
    <xf numFmtId="2" fontId="17" fillId="4" borderId="26" xfId="0" applyNumberFormat="1" applyFont="1" applyFill="1" applyBorder="1" applyAlignment="1">
      <alignment horizontal="center"/>
    </xf>
    <xf numFmtId="0" fontId="18" fillId="4" borderId="24" xfId="0" applyFont="1" applyFill="1" applyBorder="1" applyAlignment="1">
      <alignment horizontal="center"/>
    </xf>
    <xf numFmtId="167" fontId="36" fillId="4" borderId="25" xfId="0" applyNumberFormat="1" applyFont="1" applyFill="1" applyBorder="1"/>
    <xf numFmtId="167" fontId="36" fillId="4" borderId="27" xfId="0" applyNumberFormat="1" applyFont="1" applyFill="1" applyBorder="1"/>
    <xf numFmtId="168" fontId="6" fillId="4" borderId="23" xfId="0" applyNumberFormat="1" applyFont="1" applyFill="1" applyBorder="1" applyAlignment="1">
      <alignment horizontal="center"/>
    </xf>
    <xf numFmtId="166" fontId="18" fillId="4" borderId="24" xfId="0" applyNumberFormat="1" applyFont="1" applyFill="1" applyBorder="1" applyAlignment="1">
      <alignment horizontal="center"/>
    </xf>
    <xf numFmtId="167" fontId="32" fillId="4" borderId="25" xfId="0" applyNumberFormat="1" applyFont="1" applyFill="1" applyBorder="1"/>
    <xf numFmtId="0" fontId="13" fillId="4" borderId="17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166" fontId="18" fillId="4" borderId="8" xfId="0" applyNumberFormat="1" applyFont="1" applyFill="1" applyBorder="1" applyAlignment="1">
      <alignment horizontal="center"/>
    </xf>
    <xf numFmtId="167" fontId="32" fillId="4" borderId="9" xfId="0" applyNumberFormat="1" applyFont="1" applyFill="1" applyBorder="1"/>
    <xf numFmtId="168" fontId="6" fillId="4" borderId="6" xfId="0" applyNumberFormat="1" applyFont="1" applyFill="1" applyBorder="1" applyAlignment="1">
      <alignment horizontal="center"/>
    </xf>
    <xf numFmtId="165" fontId="6" fillId="4" borderId="6" xfId="0" applyNumberFormat="1" applyFont="1" applyFill="1" applyBorder="1" applyAlignment="1">
      <alignment horizontal="center"/>
    </xf>
    <xf numFmtId="167" fontId="32" fillId="4" borderId="10" xfId="0" applyNumberFormat="1" applyFont="1" applyFill="1" applyBorder="1"/>
    <xf numFmtId="168" fontId="6" fillId="4" borderId="11" xfId="0" applyNumberFormat="1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2" fontId="5" fillId="5" borderId="2" xfId="0" applyNumberFormat="1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/>
    </xf>
    <xf numFmtId="0" fontId="6" fillId="4" borderId="0" xfId="0" applyFont="1" applyFill="1" applyAlignment="1">
      <alignment wrapText="1"/>
    </xf>
    <xf numFmtId="0" fontId="7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4" borderId="0" xfId="0" applyFont="1" applyFill="1" applyAlignment="1">
      <alignment horizontal="right" vertical="justify"/>
    </xf>
    <xf numFmtId="0" fontId="31" fillId="4" borderId="0" xfId="0" applyFont="1" applyFill="1" applyAlignment="1">
      <alignment horizontal="left"/>
    </xf>
    <xf numFmtId="0" fontId="8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0" fillId="4" borderId="0" xfId="0" applyFont="1" applyFill="1" applyAlignment="1">
      <alignment horizontal="right" vertical="justify"/>
    </xf>
    <xf numFmtId="0" fontId="4" fillId="4" borderId="0" xfId="0" applyFont="1" applyFill="1" applyAlignment="1">
      <alignment horizontal="right" vertical="justify"/>
    </xf>
    <xf numFmtId="2" fontId="33" fillId="4" borderId="0" xfId="0" applyNumberFormat="1" applyFont="1" applyFill="1" applyAlignment="1">
      <alignment horizontal="right" vertical="center"/>
    </xf>
    <xf numFmtId="0" fontId="26" fillId="4" borderId="0" xfId="0" applyFont="1" applyFill="1" applyAlignment="1">
      <alignment vertical="center"/>
    </xf>
    <xf numFmtId="0" fontId="42" fillId="4" borderId="30" xfId="0" applyFont="1" applyFill="1" applyBorder="1" applyAlignment="1">
      <alignment horizontal="center"/>
    </xf>
    <xf numFmtId="0" fontId="42" fillId="4" borderId="31" xfId="0" applyFont="1" applyFill="1" applyBorder="1" applyAlignment="1">
      <alignment horizontal="center"/>
    </xf>
    <xf numFmtId="0" fontId="21" fillId="4" borderId="32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34" xfId="0" applyFont="1" applyFill="1" applyBorder="1" applyAlignment="1">
      <alignment horizontal="center" vertical="center" wrapText="1"/>
    </xf>
    <xf numFmtId="0" fontId="22" fillId="4" borderId="35" xfId="0" applyFont="1" applyFill="1" applyBorder="1" applyAlignment="1">
      <alignment horizontal="center" vertical="center" wrapText="1"/>
    </xf>
    <xf numFmtId="0" fontId="22" fillId="4" borderId="36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43" fillId="4" borderId="33" xfId="0" applyFont="1" applyFill="1" applyBorder="1" applyAlignment="1">
      <alignment horizontal="center" vertical="center" wrapText="1"/>
    </xf>
    <xf numFmtId="0" fontId="43" fillId="4" borderId="38" xfId="0" applyFont="1" applyFill="1" applyBorder="1" applyAlignment="1">
      <alignment horizontal="center" vertical="center" wrapText="1"/>
    </xf>
    <xf numFmtId="166" fontId="38" fillId="4" borderId="12" xfId="0" applyNumberFormat="1" applyFont="1" applyFill="1" applyBorder="1" applyAlignment="1">
      <alignment horizontal="center"/>
    </xf>
    <xf numFmtId="168" fontId="39" fillId="4" borderId="12" xfId="0" applyNumberFormat="1" applyFont="1" applyFill="1" applyBorder="1" applyAlignment="1">
      <alignment horizontal="center"/>
    </xf>
    <xf numFmtId="167" fontId="40" fillId="4" borderId="14" xfId="0" applyNumberFormat="1" applyFont="1" applyFill="1" applyBorder="1"/>
    <xf numFmtId="168" fontId="39" fillId="4" borderId="23" xfId="0" applyNumberFormat="1" applyFont="1" applyFill="1" applyBorder="1" applyAlignment="1">
      <alignment horizontal="center"/>
    </xf>
    <xf numFmtId="166" fontId="38" fillId="4" borderId="23" xfId="0" applyNumberFormat="1" applyFont="1" applyFill="1" applyBorder="1" applyAlignment="1">
      <alignment horizontal="center"/>
    </xf>
    <xf numFmtId="167" fontId="40" fillId="4" borderId="28" xfId="0" applyNumberFormat="1" applyFont="1" applyFill="1" applyBorder="1"/>
    <xf numFmtId="168" fontId="37" fillId="4" borderId="12" xfId="0" applyNumberFormat="1" applyFont="1" applyFill="1" applyBorder="1" applyAlignment="1">
      <alignment horizontal="center"/>
    </xf>
    <xf numFmtId="168" fontId="39" fillId="4" borderId="13" xfId="0" applyNumberFormat="1" applyFont="1" applyFill="1" applyBorder="1" applyAlignment="1">
      <alignment horizontal="center"/>
    </xf>
    <xf numFmtId="166" fontId="38" fillId="4" borderId="13" xfId="0" applyNumberFormat="1" applyFont="1" applyFill="1" applyBorder="1" applyAlignment="1">
      <alignment horizontal="center"/>
    </xf>
    <xf numFmtId="167" fontId="40" fillId="4" borderId="1" xfId="0" applyNumberFormat="1" applyFont="1" applyFill="1" applyBorder="1"/>
    <xf numFmtId="169" fontId="39" fillId="4" borderId="12" xfId="0" applyNumberFormat="1" applyFont="1" applyFill="1" applyBorder="1" applyAlignment="1">
      <alignment horizontal="center"/>
    </xf>
    <xf numFmtId="170" fontId="39" fillId="4" borderId="12" xfId="0" applyNumberFormat="1" applyFont="1" applyFill="1" applyBorder="1" applyAlignment="1">
      <alignment horizontal="center"/>
    </xf>
    <xf numFmtId="167" fontId="41" fillId="4" borderId="14" xfId="0" applyNumberFormat="1" applyFont="1" applyFill="1" applyBorder="1"/>
    <xf numFmtId="0" fontId="39" fillId="4" borderId="12" xfId="0" applyFont="1" applyFill="1" applyBorder="1" applyAlignment="1">
      <alignment horizontal="center"/>
    </xf>
    <xf numFmtId="0" fontId="38" fillId="4" borderId="12" xfId="0" applyFont="1" applyFill="1" applyBorder="1" applyAlignment="1">
      <alignment horizontal="center"/>
    </xf>
    <xf numFmtId="2" fontId="47" fillId="5" borderId="2" xfId="0" applyNumberFormat="1" applyFont="1" applyFill="1" applyBorder="1" applyAlignment="1">
      <alignment horizontal="center" vertical="center" wrapText="1"/>
    </xf>
    <xf numFmtId="0" fontId="48" fillId="4" borderId="29" xfId="0" applyFont="1" applyFill="1" applyBorder="1" applyAlignment="1">
      <alignment horizontal="center"/>
    </xf>
    <xf numFmtId="0" fontId="48" fillId="4" borderId="15" xfId="0" applyFont="1" applyFill="1" applyBorder="1" applyAlignment="1">
      <alignment horizontal="center"/>
    </xf>
    <xf numFmtId="168" fontId="6" fillId="4" borderId="4" xfId="0" applyNumberFormat="1" applyFont="1" applyFill="1" applyBorder="1" applyAlignment="1">
      <alignment horizontal="center"/>
    </xf>
    <xf numFmtId="168" fontId="39" fillId="4" borderId="3" xfId="0" applyNumberFormat="1" applyFont="1" applyFill="1" applyBorder="1" applyAlignment="1">
      <alignment horizontal="center"/>
    </xf>
    <xf numFmtId="166" fontId="38" fillId="4" borderId="3" xfId="0" applyNumberFormat="1" applyFont="1" applyFill="1" applyBorder="1" applyAlignment="1">
      <alignment horizontal="center"/>
    </xf>
    <xf numFmtId="167" fontId="40" fillId="4" borderId="46" xfId="0" applyNumberFormat="1" applyFont="1" applyFill="1" applyBorder="1"/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11" fillId="0" borderId="0" xfId="0" applyFont="1"/>
    <xf numFmtId="0" fontId="45" fillId="0" borderId="0" xfId="0" applyFont="1" applyAlignment="1">
      <alignment vertical="top"/>
    </xf>
    <xf numFmtId="0" fontId="6" fillId="0" borderId="0" xfId="0" applyFont="1" applyAlignment="1">
      <alignment vertical="center"/>
    </xf>
    <xf numFmtId="0" fontId="31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right" vertical="justify"/>
    </xf>
    <xf numFmtId="0" fontId="4" fillId="0" borderId="0" xfId="0" applyFont="1" applyAlignment="1">
      <alignment horizontal="right" vertical="justify"/>
    </xf>
    <xf numFmtId="0" fontId="6" fillId="0" borderId="0" xfId="0" applyFont="1" applyAlignment="1">
      <alignment horizontal="right" vertical="justify"/>
    </xf>
    <xf numFmtId="2" fontId="27" fillId="0" borderId="0" xfId="0" applyNumberFormat="1" applyFont="1" applyAlignment="1">
      <alignment horizontal="center" vertical="center" wrapText="1"/>
    </xf>
    <xf numFmtId="2" fontId="33" fillId="0" borderId="0" xfId="0" applyNumberFormat="1" applyFont="1" applyAlignment="1">
      <alignment horizontal="right" vertical="center"/>
    </xf>
    <xf numFmtId="0" fontId="46" fillId="0" borderId="0" xfId="0" applyFont="1" applyAlignment="1">
      <alignment vertical="top" wrapText="1"/>
    </xf>
    <xf numFmtId="0" fontId="29" fillId="0" borderId="0" xfId="0" applyFont="1" applyAlignment="1">
      <alignment horizontal="right"/>
    </xf>
    <xf numFmtId="0" fontId="9" fillId="0" borderId="0" xfId="0" applyFont="1" applyAlignment="1">
      <alignment wrapText="1"/>
    </xf>
    <xf numFmtId="0" fontId="48" fillId="4" borderId="3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169" fontId="6" fillId="4" borderId="2" xfId="0" applyNumberFormat="1" applyFont="1" applyFill="1" applyBorder="1" applyAlignment="1">
      <alignment horizontal="center"/>
    </xf>
    <xf numFmtId="2" fontId="6" fillId="4" borderId="2" xfId="0" applyNumberFormat="1" applyFont="1" applyFill="1" applyBorder="1" applyAlignment="1">
      <alignment horizontal="center"/>
    </xf>
    <xf numFmtId="170" fontId="6" fillId="4" borderId="2" xfId="0" applyNumberFormat="1" applyFont="1" applyFill="1" applyBorder="1" applyAlignment="1">
      <alignment horizontal="center"/>
    </xf>
    <xf numFmtId="166" fontId="6" fillId="4" borderId="2" xfId="0" applyNumberFormat="1" applyFont="1" applyFill="1" applyBorder="1" applyAlignment="1">
      <alignment horizontal="center"/>
    </xf>
    <xf numFmtId="0" fontId="54" fillId="3" borderId="51" xfId="10" applyFont="1" applyFill="1" applyBorder="1" applyAlignment="1">
      <alignment horizontal="left" vertical="top"/>
    </xf>
    <xf numFmtId="0" fontId="55" fillId="3" borderId="51" xfId="10" applyFont="1" applyFill="1" applyBorder="1" applyAlignment="1">
      <alignment horizontal="right" vertical="top"/>
    </xf>
    <xf numFmtId="1" fontId="56" fillId="3" borderId="51" xfId="10" applyNumberFormat="1" applyFont="1" applyFill="1" applyBorder="1" applyAlignment="1">
      <alignment horizontal="right" vertical="top"/>
    </xf>
    <xf numFmtId="0" fontId="56" fillId="3" borderId="51" xfId="10" applyFont="1" applyFill="1" applyBorder="1" applyAlignment="1">
      <alignment horizontal="left" vertical="top"/>
    </xf>
    <xf numFmtId="165" fontId="56" fillId="3" borderId="51" xfId="10" applyNumberFormat="1" applyFont="1" applyFill="1" applyBorder="1" applyAlignment="1">
      <alignment horizontal="right" vertical="top"/>
    </xf>
    <xf numFmtId="4" fontId="56" fillId="3" borderId="51" xfId="10" applyNumberFormat="1" applyFont="1" applyFill="1" applyBorder="1" applyAlignment="1">
      <alignment horizontal="right" vertical="top"/>
    </xf>
    <xf numFmtId="2" fontId="56" fillId="3" borderId="51" xfId="10" applyNumberFormat="1" applyFont="1" applyFill="1" applyBorder="1" applyAlignment="1">
      <alignment horizontal="right" vertical="top"/>
    </xf>
    <xf numFmtId="0" fontId="0" fillId="0" borderId="2" xfId="0" applyBorder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 wrapText="1"/>
    </xf>
    <xf numFmtId="0" fontId="0" fillId="0" borderId="2" xfId="0" applyBorder="1" applyAlignment="1">
      <alignment horizontal="center" vertical="center"/>
    </xf>
    <xf numFmtId="165" fontId="0" fillId="0" borderId="2" xfId="0" applyNumberFormat="1" applyBorder="1" applyAlignment="1">
      <alignment horizontal="center"/>
    </xf>
    <xf numFmtId="2" fontId="6" fillId="4" borderId="12" xfId="0" applyNumberFormat="1" applyFont="1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167" fontId="32" fillId="4" borderId="0" xfId="0" applyNumberFormat="1" applyFont="1" applyFill="1"/>
    <xf numFmtId="0" fontId="18" fillId="4" borderId="0" xfId="0" applyFont="1" applyFill="1" applyAlignment="1">
      <alignment horizontal="center"/>
    </xf>
    <xf numFmtId="167" fontId="35" fillId="4" borderId="0" xfId="0" applyNumberFormat="1" applyFont="1" applyFill="1"/>
    <xf numFmtId="0" fontId="39" fillId="4" borderId="0" xfId="0" applyFont="1" applyFill="1" applyAlignment="1">
      <alignment horizontal="center"/>
    </xf>
    <xf numFmtId="0" fontId="38" fillId="4" borderId="0" xfId="0" applyFont="1" applyFill="1" applyAlignment="1">
      <alignment horizontal="center"/>
    </xf>
    <xf numFmtId="167" fontId="41" fillId="4" borderId="0" xfId="0" applyNumberFormat="1" applyFont="1" applyFill="1"/>
    <xf numFmtId="2" fontId="0" fillId="0" borderId="2" xfId="0" applyNumberFormat="1" applyBorder="1"/>
    <xf numFmtId="0" fontId="49" fillId="4" borderId="39" xfId="0" applyFont="1" applyFill="1" applyBorder="1" applyAlignment="1">
      <alignment horizontal="center"/>
    </xf>
    <xf numFmtId="0" fontId="49" fillId="4" borderId="41" xfId="0" applyFont="1" applyFill="1" applyBorder="1" applyAlignment="1">
      <alignment horizontal="center"/>
    </xf>
    <xf numFmtId="0" fontId="49" fillId="4" borderId="42" xfId="0" applyFont="1" applyFill="1" applyBorder="1" applyAlignment="1">
      <alignment horizontal="center"/>
    </xf>
    <xf numFmtId="0" fontId="50" fillId="4" borderId="39" xfId="0" applyFont="1" applyFill="1" applyBorder="1" applyAlignment="1">
      <alignment horizontal="center"/>
    </xf>
    <xf numFmtId="0" fontId="42" fillId="4" borderId="40" xfId="0" applyFont="1" applyFill="1" applyBorder="1" applyAlignment="1">
      <alignment horizontal="center"/>
    </xf>
    <xf numFmtId="0" fontId="42" fillId="4" borderId="43" xfId="0" applyFont="1" applyFill="1" applyBorder="1" applyAlignment="1">
      <alignment horizontal="center"/>
    </xf>
    <xf numFmtId="0" fontId="42" fillId="4" borderId="44" xfId="0" applyFont="1" applyFill="1" applyBorder="1" applyAlignment="1">
      <alignment horizontal="center"/>
    </xf>
    <xf numFmtId="0" fontId="44" fillId="4" borderId="45" xfId="0" applyFont="1" applyFill="1" applyBorder="1" applyAlignment="1">
      <alignment horizontal="center"/>
    </xf>
    <xf numFmtId="0" fontId="25" fillId="4" borderId="0" xfId="5" applyFont="1" applyFill="1" applyAlignment="1">
      <alignment horizontal="left" vertical="center"/>
    </xf>
    <xf numFmtId="0" fontId="46" fillId="4" borderId="0" xfId="0" applyFont="1" applyFill="1" applyAlignment="1">
      <alignment horizontal="center" vertical="top" wrapText="1"/>
    </xf>
    <xf numFmtId="0" fontId="51" fillId="4" borderId="0" xfId="0" applyFont="1" applyFill="1" applyAlignment="1">
      <alignment horizontal="left" vertical="top" wrapText="1"/>
    </xf>
    <xf numFmtId="0" fontId="51" fillId="4" borderId="0" xfId="0" applyFont="1" applyFill="1" applyAlignment="1">
      <alignment horizontal="left" vertical="top"/>
    </xf>
    <xf numFmtId="0" fontId="44" fillId="4" borderId="52" xfId="0" applyFont="1" applyFill="1" applyBorder="1" applyAlignment="1">
      <alignment horizontal="center"/>
    </xf>
    <xf numFmtId="0" fontId="44" fillId="4" borderId="53" xfId="0" applyFont="1" applyFill="1" applyBorder="1" applyAlignment="1">
      <alignment horizontal="center"/>
    </xf>
    <xf numFmtId="0" fontId="44" fillId="4" borderId="54" xfId="0" applyFont="1" applyFill="1" applyBorder="1" applyAlignment="1">
      <alignment horizontal="center"/>
    </xf>
    <xf numFmtId="0" fontId="42" fillId="4" borderId="52" xfId="0" applyFont="1" applyFill="1" applyBorder="1" applyAlignment="1">
      <alignment horizontal="center"/>
    </xf>
    <xf numFmtId="0" fontId="42" fillId="4" borderId="53" xfId="0" applyFont="1" applyFill="1" applyBorder="1" applyAlignment="1">
      <alignment horizontal="center"/>
    </xf>
    <xf numFmtId="0" fontId="42" fillId="4" borderId="54" xfId="0" applyFont="1" applyFill="1" applyBorder="1" applyAlignment="1">
      <alignment horizontal="center"/>
    </xf>
    <xf numFmtId="0" fontId="50" fillId="4" borderId="41" xfId="0" applyFont="1" applyFill="1" applyBorder="1" applyAlignment="1">
      <alignment horizontal="center"/>
    </xf>
    <xf numFmtId="0" fontId="50" fillId="4" borderId="42" xfId="0" applyFont="1" applyFill="1" applyBorder="1" applyAlignment="1">
      <alignment horizontal="center"/>
    </xf>
    <xf numFmtId="0" fontId="52" fillId="0" borderId="0" xfId="0" applyFont="1" applyAlignment="1">
      <alignment horizontal="left"/>
    </xf>
    <xf numFmtId="0" fontId="49" fillId="4" borderId="49" xfId="0" applyFont="1" applyFill="1" applyBorder="1" applyAlignment="1">
      <alignment horizontal="center"/>
    </xf>
    <xf numFmtId="0" fontId="49" fillId="4" borderId="38" xfId="0" applyFont="1" applyFill="1" applyBorder="1" applyAlignment="1">
      <alignment horizontal="center"/>
    </xf>
    <xf numFmtId="0" fontId="49" fillId="4" borderId="50" xfId="0" applyFont="1" applyFill="1" applyBorder="1" applyAlignment="1">
      <alignment horizontal="center"/>
    </xf>
    <xf numFmtId="0" fontId="42" fillId="4" borderId="0" xfId="0" applyFont="1" applyFill="1" applyAlignment="1">
      <alignment horizontal="center"/>
    </xf>
    <xf numFmtId="0" fontId="42" fillId="4" borderId="47" xfId="0" applyFont="1" applyFill="1" applyBorder="1" applyAlignment="1">
      <alignment horizontal="center"/>
    </xf>
    <xf numFmtId="0" fontId="42" fillId="4" borderId="48" xfId="0" applyFont="1" applyFill="1" applyBorder="1" applyAlignment="1">
      <alignment horizontal="center"/>
    </xf>
    <xf numFmtId="2" fontId="33" fillId="0" borderId="0" xfId="0" applyNumberFormat="1" applyFont="1" applyAlignment="1">
      <alignment horizontal="right" vertical="center"/>
    </xf>
  </cellXfs>
  <cellStyles count="11">
    <cellStyle name="Accent2" xfId="8" xr:uid="{00000000-0005-0000-0000-000000000000}"/>
    <cellStyle name="Normal_Wavix_PP" xfId="9" xr:uid="{00000000-0005-0000-0000-000001000000}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35" xfId="3" xr:uid="{00000000-0005-0000-0000-000005000000}"/>
    <cellStyle name="Обычный 36" xfId="4" xr:uid="{00000000-0005-0000-0000-000006000000}"/>
    <cellStyle name="Обычный_Лист1" xfId="5" xr:uid="{00000000-0005-0000-0000-000007000000}"/>
    <cellStyle name="Обычный_Лист1_1" xfId="10" xr:uid="{E49056FD-4193-44FB-A8D0-A7D6C4C7F5CA}"/>
    <cellStyle name="Стиль 1" xfId="6" xr:uid="{00000000-0005-0000-0000-000008000000}"/>
    <cellStyle name="Финансовый 2" xfId="7" xr:uid="{00000000-0005-0000-0000-00000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271077</xdr:colOff>
      <xdr:row>1</xdr:row>
      <xdr:rowOff>64566</xdr:rowOff>
    </xdr:from>
    <xdr:to>
      <xdr:col>26</xdr:col>
      <xdr:colOff>464619</xdr:colOff>
      <xdr:row>11</xdr:row>
      <xdr:rowOff>94983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19C1A2C-067D-4222-9C72-6AFCCA93E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52" b="11325"/>
        <a:stretch/>
      </xdr:blipFill>
      <xdr:spPr>
        <a:xfrm>
          <a:off x="10240577" y="245995"/>
          <a:ext cx="5137471" cy="2561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69904</xdr:rowOff>
    </xdr:from>
    <xdr:to>
      <xdr:col>13</xdr:col>
      <xdr:colOff>242527</xdr:colOff>
      <xdr:row>10</xdr:row>
      <xdr:rowOff>392063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EF098B-A95F-4768-9C42-01E2CDC80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55" b="30501"/>
        <a:stretch/>
      </xdr:blipFill>
      <xdr:spPr>
        <a:xfrm flipH="1">
          <a:off x="0" y="69904"/>
          <a:ext cx="7245670" cy="2390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23213</xdr:rowOff>
    </xdr:from>
    <xdr:to>
      <xdr:col>9</xdr:col>
      <xdr:colOff>231322</xdr:colOff>
      <xdr:row>101</xdr:row>
      <xdr:rowOff>37620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E53692E-BA11-4D49-A7A4-BF53B6CF7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67" b="8799"/>
        <a:stretch/>
      </xdr:blipFill>
      <xdr:spPr>
        <a:xfrm>
          <a:off x="0" y="18610570"/>
          <a:ext cx="4748893" cy="27358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167823</xdr:rowOff>
    </xdr:from>
    <xdr:to>
      <xdr:col>11</xdr:col>
      <xdr:colOff>399144</xdr:colOff>
      <xdr:row>58</xdr:row>
      <xdr:rowOff>122466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D6B8454-FA9D-8041-7140-57911E19E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05" b="31735"/>
        <a:stretch/>
      </xdr:blipFill>
      <xdr:spPr>
        <a:xfrm flipH="1">
          <a:off x="0" y="9783537"/>
          <a:ext cx="6313715" cy="2349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382362</xdr:colOff>
      <xdr:row>1</xdr:row>
      <xdr:rowOff>28577</xdr:rowOff>
    </xdr:from>
    <xdr:to>
      <xdr:col>20</xdr:col>
      <xdr:colOff>66676</xdr:colOff>
      <xdr:row>11</xdr:row>
      <xdr:rowOff>42099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FC0A533-69DE-44DD-AF95-8EE7A3408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62" b="12633"/>
        <a:stretch/>
      </xdr:blipFill>
      <xdr:spPr>
        <a:xfrm>
          <a:off x="8935812" y="219077"/>
          <a:ext cx="4256314" cy="2128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519544</xdr:colOff>
      <xdr:row>10</xdr:row>
      <xdr:rowOff>277958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F16B38A-F286-4B2B-88DC-EB6E2B59B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22" r="25210" b="26473"/>
        <a:stretch/>
      </xdr:blipFill>
      <xdr:spPr>
        <a:xfrm flipH="1">
          <a:off x="0" y="0"/>
          <a:ext cx="5247408" cy="2304185"/>
        </a:xfrm>
        <a:prstGeom prst="rect">
          <a:avLst/>
        </a:prstGeom>
      </xdr:spPr>
    </xdr:pic>
    <xdr:clientData/>
  </xdr:twoCellAnchor>
  <xdr:twoCellAnchor editAs="oneCell">
    <xdr:from>
      <xdr:col>14</xdr:col>
      <xdr:colOff>693963</xdr:colOff>
      <xdr:row>42</xdr:row>
      <xdr:rowOff>68236</xdr:rowOff>
    </xdr:from>
    <xdr:to>
      <xdr:col>22</xdr:col>
      <xdr:colOff>81641</xdr:colOff>
      <xdr:row>51</xdr:row>
      <xdr:rowOff>136071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B294F6B-27F6-9C51-D362-D09957103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609" r="12060" b="28405"/>
        <a:stretch/>
      </xdr:blipFill>
      <xdr:spPr>
        <a:xfrm>
          <a:off x="9239249" y="9103379"/>
          <a:ext cx="5483678" cy="1932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AK115"/>
  <sheetViews>
    <sheetView tabSelected="1" zoomScale="70" zoomScaleNormal="70" workbookViewId="0">
      <selection activeCell="B13" sqref="B13:T13"/>
    </sheetView>
  </sheetViews>
  <sheetFormatPr defaultRowHeight="14.5"/>
  <cols>
    <col min="1" max="1" width="3" customWidth="1"/>
    <col min="2" max="2" width="10" style="5" customWidth="1"/>
    <col min="3" max="3" width="6.453125" customWidth="1"/>
    <col min="4" max="4" width="7" customWidth="1"/>
    <col min="5" max="5" width="10.54296875" bestFit="1" customWidth="1"/>
    <col min="6" max="6" width="6.81640625" customWidth="1"/>
    <col min="7" max="7" width="7" customWidth="1"/>
    <col min="8" max="8" width="10.54296875" bestFit="1" customWidth="1"/>
    <col min="9" max="9" width="6.1796875" customWidth="1"/>
    <col min="10" max="10" width="6.453125" customWidth="1"/>
    <col min="11" max="11" width="10.54296875" bestFit="1" customWidth="1"/>
    <col min="12" max="12" width="8.54296875" customWidth="1"/>
    <col min="13" max="13" width="7" customWidth="1"/>
    <col min="14" max="14" width="10.54296875" bestFit="1" customWidth="1"/>
    <col min="15" max="15" width="6.1796875" customWidth="1"/>
    <col min="16" max="16" width="7" customWidth="1"/>
    <col min="17" max="17" width="10.453125" customWidth="1"/>
    <col min="18" max="18" width="8.1796875" customWidth="1"/>
    <col min="19" max="19" width="7.1796875" bestFit="1" customWidth="1"/>
    <col min="20" max="20" width="11.7265625" bestFit="1" customWidth="1"/>
    <col min="21" max="21" width="7.7265625" customWidth="1"/>
    <col min="22" max="22" width="6.453125" customWidth="1"/>
    <col min="23" max="23" width="10.54296875" bestFit="1" customWidth="1"/>
    <col min="24" max="24" width="7.7265625" customWidth="1"/>
    <col min="25" max="25" width="6.81640625" customWidth="1"/>
    <col min="26" max="26" width="12.453125" customWidth="1"/>
    <col min="27" max="27" width="7" customWidth="1"/>
    <col min="28" max="28" width="7.453125" customWidth="1"/>
    <col min="29" max="29" width="11" customWidth="1"/>
    <col min="30" max="30" width="10.453125" customWidth="1"/>
    <col min="31" max="31" width="5.81640625" customWidth="1"/>
    <col min="32" max="33" width="11.453125" customWidth="1"/>
    <col min="34" max="37" width="11.453125" hidden="1" customWidth="1"/>
    <col min="38" max="250" width="11.453125" customWidth="1"/>
  </cols>
  <sheetData>
    <row r="1" spans="1:33">
      <c r="A1" s="1"/>
      <c r="B1" s="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3" ht="15" customHeight="1">
      <c r="A2" s="1"/>
      <c r="B2" s="4"/>
      <c r="C2" s="1"/>
      <c r="D2" s="1"/>
      <c r="E2" s="1"/>
      <c r="F2" s="1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3" ht="14.15" customHeight="1">
      <c r="A3" s="1"/>
      <c r="B3" s="4"/>
      <c r="C3" s="1"/>
      <c r="D3" s="1"/>
      <c r="E3" s="1"/>
      <c r="F3" s="1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3" ht="18" customHeight="1">
      <c r="A4" s="1"/>
      <c r="B4" s="4"/>
      <c r="C4" s="1"/>
      <c r="D4" s="1"/>
      <c r="E4" s="1"/>
      <c r="F4" s="1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3" ht="14.15" customHeight="1">
      <c r="A5" s="1"/>
      <c r="B5" s="4"/>
      <c r="C5" s="1"/>
      <c r="D5" s="1"/>
      <c r="E5" s="1"/>
      <c r="F5" s="1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3" ht="14.15" customHeight="1">
      <c r="A6" s="1"/>
      <c r="B6" s="4"/>
      <c r="C6" s="1"/>
      <c r="D6" s="1"/>
      <c r="E6" s="1"/>
      <c r="F6" s="1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6" t="s">
        <v>28</v>
      </c>
      <c r="AE6" s="1"/>
    </row>
    <row r="7" spans="1:33" ht="14.15" customHeight="1">
      <c r="A7" s="3"/>
      <c r="B7" s="68"/>
      <c r="C7" s="3"/>
      <c r="D7" s="3"/>
      <c r="E7" s="3"/>
      <c r="F7" s="1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"/>
      <c r="R7" s="1"/>
      <c r="S7" s="1"/>
      <c r="T7" s="1"/>
      <c r="U7" s="69"/>
      <c r="V7" s="1"/>
      <c r="W7" s="1"/>
      <c r="X7" s="1"/>
      <c r="Y7" s="1"/>
      <c r="Z7" s="1"/>
      <c r="AA7" s="1"/>
      <c r="AB7" s="3"/>
      <c r="AC7" s="69"/>
      <c r="AD7" s="1"/>
      <c r="AE7" s="1"/>
    </row>
    <row r="8" spans="1:33" ht="18" customHeight="1">
      <c r="A8" s="3"/>
      <c r="B8" s="68"/>
      <c r="C8" s="1"/>
      <c r="D8" s="1"/>
      <c r="E8" s="70"/>
      <c r="F8" s="1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"/>
      <c r="R8" s="1"/>
      <c r="S8" s="1"/>
      <c r="T8" s="1"/>
      <c r="U8" s="69"/>
      <c r="V8" s="1"/>
      <c r="W8" s="1"/>
      <c r="X8" s="1"/>
      <c r="Y8" s="1"/>
      <c r="Z8" s="1"/>
      <c r="AA8" s="71" t="s">
        <v>13</v>
      </c>
      <c r="AB8" s="72"/>
      <c r="AC8" s="72"/>
      <c r="AD8" s="67">
        <v>210</v>
      </c>
      <c r="AE8" s="1"/>
      <c r="AF8" s="8"/>
    </row>
    <row r="9" spans="1:33" ht="18" customHeight="1">
      <c r="A9" s="3"/>
      <c r="B9" s="68"/>
      <c r="C9" s="1"/>
      <c r="D9" s="1"/>
      <c r="E9" s="1"/>
      <c r="F9" s="1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"/>
      <c r="R9" s="1"/>
      <c r="S9" s="1"/>
      <c r="T9" s="1"/>
      <c r="U9" s="69"/>
      <c r="V9" s="1"/>
      <c r="W9" s="1"/>
      <c r="X9" s="1"/>
      <c r="Y9" s="1"/>
      <c r="Z9" s="1"/>
      <c r="AA9" s="71" t="s">
        <v>29</v>
      </c>
      <c r="AB9" s="72"/>
      <c r="AC9" s="72"/>
      <c r="AD9" s="67">
        <v>200</v>
      </c>
      <c r="AE9" s="1"/>
      <c r="AF9" s="8"/>
    </row>
    <row r="10" spans="1:33" ht="23.15" customHeight="1">
      <c r="A10" s="3"/>
      <c r="B10" s="7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69"/>
      <c r="V10" s="1"/>
      <c r="W10" s="1"/>
      <c r="X10" s="1"/>
      <c r="Y10" s="1"/>
      <c r="Z10" s="1"/>
      <c r="AA10" s="71" t="s">
        <v>30</v>
      </c>
      <c r="AB10" s="72"/>
      <c r="AC10" s="72"/>
      <c r="AD10" s="67">
        <v>240</v>
      </c>
      <c r="AE10" s="1"/>
    </row>
    <row r="11" spans="1:33" ht="51" customHeight="1">
      <c r="A11" s="3"/>
      <c r="B11" s="73"/>
      <c r="C11" s="1"/>
      <c r="D11" s="1"/>
      <c r="E11" s="1"/>
      <c r="F11" s="1"/>
      <c r="G11" s="165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"/>
      <c r="S11" s="1"/>
      <c r="T11" s="1"/>
      <c r="U11" s="69"/>
      <c r="V11" s="1"/>
      <c r="W11" s="1"/>
      <c r="X11" s="1"/>
      <c r="Y11" s="1"/>
      <c r="Z11" s="1"/>
      <c r="AA11" s="71" t="s">
        <v>31</v>
      </c>
      <c r="AB11" s="72"/>
      <c r="AC11" s="72"/>
      <c r="AD11" s="67">
        <v>250</v>
      </c>
      <c r="AE11" s="1"/>
    </row>
    <row r="12" spans="1:33" ht="13.5" customHeight="1">
      <c r="A12" s="3"/>
      <c r="B12" s="73"/>
      <c r="C12" s="1"/>
      <c r="D12" s="1"/>
      <c r="E12" s="1"/>
      <c r="F12" s="3"/>
      <c r="G12" s="3"/>
      <c r="H12" s="74"/>
      <c r="I12" s="75"/>
      <c r="J12" s="75"/>
      <c r="K12" s="75"/>
      <c r="L12" s="75"/>
      <c r="M12" s="75"/>
      <c r="N12" s="76"/>
      <c r="O12" s="77"/>
      <c r="P12" s="72"/>
      <c r="Q12" s="78"/>
      <c r="R12" s="78"/>
      <c r="S12" s="78"/>
      <c r="T12" s="78"/>
      <c r="U12" s="69"/>
      <c r="V12" s="1"/>
      <c r="W12" s="1"/>
      <c r="X12" s="1"/>
      <c r="Y12" s="1"/>
      <c r="Z12" s="1"/>
      <c r="AA12" s="1"/>
      <c r="AB12" s="1"/>
      <c r="AC12" s="1"/>
      <c r="AD12" s="78"/>
      <c r="AE12" s="78"/>
      <c r="AF12" s="78"/>
      <c r="AG12" s="78"/>
    </row>
    <row r="13" spans="1:33" ht="23.25" customHeight="1" thickBot="1">
      <c r="A13" s="1"/>
      <c r="B13" s="163" t="s">
        <v>27</v>
      </c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79"/>
      <c r="V13" s="1"/>
      <c r="W13" s="1"/>
      <c r="X13" s="1"/>
      <c r="Y13" s="1"/>
      <c r="Z13" s="1"/>
      <c r="AA13" s="1"/>
      <c r="AB13" s="1"/>
      <c r="AC13" s="1"/>
      <c r="AD13" s="1"/>
      <c r="AE13" s="1"/>
    </row>
    <row r="14" spans="1:33" ht="16" thickBot="1">
      <c r="A14" s="3"/>
      <c r="B14" s="106" t="s">
        <v>26</v>
      </c>
      <c r="C14" s="155" t="s">
        <v>0</v>
      </c>
      <c r="D14" s="155"/>
      <c r="E14" s="155"/>
      <c r="F14" s="156" t="s">
        <v>1</v>
      </c>
      <c r="G14" s="155"/>
      <c r="H14" s="157"/>
      <c r="I14" s="155" t="s">
        <v>2</v>
      </c>
      <c r="J14" s="155"/>
      <c r="K14" s="155"/>
      <c r="L14" s="156" t="s">
        <v>3</v>
      </c>
      <c r="M14" s="155"/>
      <c r="N14" s="157"/>
      <c r="O14" s="155" t="s">
        <v>4</v>
      </c>
      <c r="P14" s="155"/>
      <c r="Q14" s="155"/>
      <c r="R14" s="156" t="s">
        <v>5</v>
      </c>
      <c r="S14" s="155"/>
      <c r="T14" s="157"/>
      <c r="U14" s="155" t="s">
        <v>20</v>
      </c>
      <c r="V14" s="155"/>
      <c r="W14" s="155"/>
      <c r="X14" s="156" t="s">
        <v>21</v>
      </c>
      <c r="Y14" s="155"/>
      <c r="Z14" s="157"/>
      <c r="AA14" s="158" t="s">
        <v>22</v>
      </c>
      <c r="AB14" s="158"/>
      <c r="AC14" s="158"/>
      <c r="AD14" s="107" t="s">
        <v>26</v>
      </c>
      <c r="AE14" s="1"/>
    </row>
    <row r="15" spans="1:33" ht="15.5" thickTop="1" thickBot="1">
      <c r="A15" s="3"/>
      <c r="B15" s="80" t="s">
        <v>6</v>
      </c>
      <c r="C15" s="159" t="s">
        <v>7</v>
      </c>
      <c r="D15" s="159"/>
      <c r="E15" s="159"/>
      <c r="F15" s="160" t="s">
        <v>8</v>
      </c>
      <c r="G15" s="159"/>
      <c r="H15" s="161"/>
      <c r="I15" s="159" t="s">
        <v>9</v>
      </c>
      <c r="J15" s="159"/>
      <c r="K15" s="159"/>
      <c r="L15" s="160" t="s">
        <v>10</v>
      </c>
      <c r="M15" s="159"/>
      <c r="N15" s="161"/>
      <c r="O15" s="159" t="s">
        <v>11</v>
      </c>
      <c r="P15" s="159"/>
      <c r="Q15" s="159"/>
      <c r="R15" s="160" t="s">
        <v>12</v>
      </c>
      <c r="S15" s="159"/>
      <c r="T15" s="161"/>
      <c r="U15" s="159" t="s">
        <v>24</v>
      </c>
      <c r="V15" s="159"/>
      <c r="W15" s="159"/>
      <c r="X15" s="160" t="s">
        <v>23</v>
      </c>
      <c r="Y15" s="159"/>
      <c r="Z15" s="161"/>
      <c r="AA15" s="162" t="s">
        <v>25</v>
      </c>
      <c r="AB15" s="162"/>
      <c r="AC15" s="162"/>
      <c r="AD15" s="81" t="s">
        <v>6</v>
      </c>
      <c r="AE15" s="1"/>
    </row>
    <row r="16" spans="1:33" ht="46.5" customHeight="1" thickBot="1">
      <c r="A16" s="3"/>
      <c r="B16" s="82" t="s">
        <v>19</v>
      </c>
      <c r="C16" s="83" t="s">
        <v>16</v>
      </c>
      <c r="D16" s="84" t="s">
        <v>17</v>
      </c>
      <c r="E16" s="85" t="s">
        <v>18</v>
      </c>
      <c r="F16" s="86" t="s">
        <v>16</v>
      </c>
      <c r="G16" s="84" t="s">
        <v>17</v>
      </c>
      <c r="H16" s="87" t="s">
        <v>18</v>
      </c>
      <c r="I16" s="83" t="s">
        <v>16</v>
      </c>
      <c r="J16" s="84" t="s">
        <v>17</v>
      </c>
      <c r="K16" s="85" t="s">
        <v>18</v>
      </c>
      <c r="L16" s="86" t="s">
        <v>16</v>
      </c>
      <c r="M16" s="84" t="s">
        <v>17</v>
      </c>
      <c r="N16" s="87" t="s">
        <v>18</v>
      </c>
      <c r="O16" s="83" t="s">
        <v>16</v>
      </c>
      <c r="P16" s="84" t="s">
        <v>17</v>
      </c>
      <c r="Q16" s="85" t="s">
        <v>18</v>
      </c>
      <c r="R16" s="86" t="s">
        <v>16</v>
      </c>
      <c r="S16" s="84" t="s">
        <v>17</v>
      </c>
      <c r="T16" s="87" t="s">
        <v>18</v>
      </c>
      <c r="U16" s="83" t="s">
        <v>16</v>
      </c>
      <c r="V16" s="84" t="s">
        <v>17</v>
      </c>
      <c r="W16" s="85" t="s">
        <v>18</v>
      </c>
      <c r="X16" s="86" t="s">
        <v>16</v>
      </c>
      <c r="Y16" s="84" t="s">
        <v>17</v>
      </c>
      <c r="Z16" s="87" t="s">
        <v>18</v>
      </c>
      <c r="AA16" s="88" t="s">
        <v>16</v>
      </c>
      <c r="AB16" s="88" t="s">
        <v>17</v>
      </c>
      <c r="AC16" s="89" t="s">
        <v>18</v>
      </c>
      <c r="AD16" s="82" t="s">
        <v>19</v>
      </c>
      <c r="AE16" s="1"/>
    </row>
    <row r="17" spans="1:31">
      <c r="A17" s="3"/>
      <c r="B17" s="37">
        <v>20</v>
      </c>
      <c r="C17" s="48"/>
      <c r="D17" s="49"/>
      <c r="E17" s="50">
        <f>C17*$AD$8</f>
        <v>0</v>
      </c>
      <c r="F17" s="51"/>
      <c r="G17" s="52"/>
      <c r="H17" s="53">
        <f>F17*$AD$8</f>
        <v>0</v>
      </c>
      <c r="I17" s="51"/>
      <c r="J17" s="52"/>
      <c r="K17" s="53">
        <f>I17*$AD$8</f>
        <v>0</v>
      </c>
      <c r="L17" s="51"/>
      <c r="M17" s="49"/>
      <c r="N17" s="54">
        <f>L17*$AD$8</f>
        <v>0</v>
      </c>
      <c r="O17" s="51"/>
      <c r="P17" s="49"/>
      <c r="Q17" s="53">
        <f>O17*$AD$8</f>
        <v>0</v>
      </c>
      <c r="R17" s="55">
        <v>0.11600000000000001</v>
      </c>
      <c r="S17" s="56">
        <v>2</v>
      </c>
      <c r="T17" s="57">
        <f>R17*$AD$8</f>
        <v>24.360000000000003</v>
      </c>
      <c r="U17" s="55">
        <v>0.13200000000000001</v>
      </c>
      <c r="V17" s="56">
        <v>2.2999999999999998</v>
      </c>
      <c r="W17" s="57">
        <f>U17*AD8</f>
        <v>27.720000000000002</v>
      </c>
      <c r="X17" s="55">
        <v>0.16200000000000001</v>
      </c>
      <c r="Y17" s="56">
        <v>3</v>
      </c>
      <c r="Z17" s="57">
        <f>X17*AD8</f>
        <v>34.020000000000003</v>
      </c>
      <c r="AA17" s="93">
        <v>0.18</v>
      </c>
      <c r="AB17" s="94">
        <v>3.4</v>
      </c>
      <c r="AC17" s="95">
        <f>AA17*AD8</f>
        <v>37.799999999999997</v>
      </c>
      <c r="AD17" s="37">
        <v>20</v>
      </c>
      <c r="AE17" s="1"/>
    </row>
    <row r="18" spans="1:31">
      <c r="A18" s="3"/>
      <c r="B18" s="36">
        <v>25</v>
      </c>
      <c r="C18" s="20"/>
      <c r="D18" s="14"/>
      <c r="E18" s="19">
        <f>C18*$AD$8</f>
        <v>0</v>
      </c>
      <c r="F18" s="20"/>
      <c r="G18" s="14"/>
      <c r="H18" s="19">
        <f>F18*$AD$8</f>
        <v>0</v>
      </c>
      <c r="I18" s="20"/>
      <c r="J18" s="12"/>
      <c r="K18" s="19">
        <f>I18*$AD$8</f>
        <v>0</v>
      </c>
      <c r="L18" s="20"/>
      <c r="M18" s="14"/>
      <c r="N18" s="16">
        <f>L18*$AD$8</f>
        <v>0</v>
      </c>
      <c r="O18" s="35">
        <v>0.14799999999999999</v>
      </c>
      <c r="P18" s="13">
        <v>2</v>
      </c>
      <c r="Q18" s="22">
        <f>O18*$AD$8</f>
        <v>31.08</v>
      </c>
      <c r="R18" s="32">
        <v>0.16900000000000001</v>
      </c>
      <c r="S18" s="13">
        <v>2.2999999999999998</v>
      </c>
      <c r="T18" s="22">
        <f>R18*$AD$8</f>
        <v>35.49</v>
      </c>
      <c r="U18" s="32">
        <v>0.19800000000000001</v>
      </c>
      <c r="V18" s="13">
        <v>2.8</v>
      </c>
      <c r="W18" s="22">
        <f>U18*AD8</f>
        <v>41.580000000000005</v>
      </c>
      <c r="X18" s="32">
        <v>0.24</v>
      </c>
      <c r="Y18" s="13">
        <v>3.5</v>
      </c>
      <c r="Z18" s="22">
        <f>X18*AD8</f>
        <v>50.4</v>
      </c>
      <c r="AA18" s="96">
        <v>0.27700000000000002</v>
      </c>
      <c r="AB18" s="90">
        <v>4.2</v>
      </c>
      <c r="AC18" s="92">
        <f>AA18*AD8</f>
        <v>58.17</v>
      </c>
      <c r="AD18" s="36">
        <v>25</v>
      </c>
      <c r="AE18" s="1"/>
    </row>
    <row r="19" spans="1:31">
      <c r="A19" s="3"/>
      <c r="B19" s="36">
        <v>32</v>
      </c>
      <c r="C19" s="27"/>
      <c r="D19" s="11"/>
      <c r="E19" s="19">
        <f>C19*$AD$8</f>
        <v>0</v>
      </c>
      <c r="F19" s="18"/>
      <c r="G19" s="12"/>
      <c r="H19" s="19">
        <f>F19*$AD$8</f>
        <v>0</v>
      </c>
      <c r="I19" s="18"/>
      <c r="J19" s="12"/>
      <c r="K19" s="19">
        <f>I19*$AD$8</f>
        <v>0</v>
      </c>
      <c r="L19" s="28">
        <v>0.193</v>
      </c>
      <c r="M19" s="13">
        <v>2</v>
      </c>
      <c r="N19" s="17">
        <f>L19*$AD$8</f>
        <v>40.53</v>
      </c>
      <c r="O19" s="26">
        <v>0.22900000000000001</v>
      </c>
      <c r="P19" s="12">
        <v>2.4</v>
      </c>
      <c r="Q19" s="22">
        <f>O19*$AD$8</f>
        <v>48.09</v>
      </c>
      <c r="R19" s="31">
        <v>0.27700000000000002</v>
      </c>
      <c r="S19" s="13">
        <v>3</v>
      </c>
      <c r="T19" s="22">
        <f>R19*$AD$8</f>
        <v>58.17</v>
      </c>
      <c r="U19" s="31">
        <v>0.32500000000000001</v>
      </c>
      <c r="V19" s="13">
        <v>3.6</v>
      </c>
      <c r="W19" s="22">
        <f>U19*AD8</f>
        <v>68.25</v>
      </c>
      <c r="X19" s="31">
        <v>0.38500000000000001</v>
      </c>
      <c r="Y19" s="13">
        <v>4.4000000000000004</v>
      </c>
      <c r="Z19" s="22">
        <f>X19*AD8</f>
        <v>80.850000000000009</v>
      </c>
      <c r="AA19" s="91">
        <v>0.45300000000000001</v>
      </c>
      <c r="AB19" s="90">
        <v>5.4</v>
      </c>
      <c r="AC19" s="92">
        <f>AA19*AD8</f>
        <v>95.13000000000001</v>
      </c>
      <c r="AD19" s="36">
        <v>32</v>
      </c>
      <c r="AE19" s="1"/>
    </row>
    <row r="20" spans="1:31">
      <c r="A20" s="3"/>
      <c r="B20" s="36">
        <v>40</v>
      </c>
      <c r="C20" s="27"/>
      <c r="D20" s="11"/>
      <c r="E20" s="19">
        <f>C20*$AD$8</f>
        <v>0</v>
      </c>
      <c r="F20" s="21">
        <v>0.24399999999999999</v>
      </c>
      <c r="G20" s="13">
        <v>2</v>
      </c>
      <c r="H20" s="22">
        <f>F20*$AD$8</f>
        <v>51.24</v>
      </c>
      <c r="I20" s="26">
        <v>0.28100000000000003</v>
      </c>
      <c r="J20" s="13">
        <v>2.2999999999999998</v>
      </c>
      <c r="K20" s="22">
        <f>I20*$AD$8</f>
        <v>59.010000000000005</v>
      </c>
      <c r="L20" s="28">
        <v>0.29199999999999998</v>
      </c>
      <c r="M20" s="13">
        <v>2.4</v>
      </c>
      <c r="N20" s="17">
        <f>L20*$AD$8</f>
        <v>61.319999999999993</v>
      </c>
      <c r="O20" s="26">
        <v>0.35299999999999998</v>
      </c>
      <c r="P20" s="13">
        <v>3</v>
      </c>
      <c r="Q20" s="22">
        <f>O20*$AD$8</f>
        <v>74.13</v>
      </c>
      <c r="R20" s="31">
        <v>0.42699999999999999</v>
      </c>
      <c r="S20" s="13">
        <v>3.7</v>
      </c>
      <c r="T20" s="22">
        <f>R20*$AD$8</f>
        <v>89.67</v>
      </c>
      <c r="U20" s="31">
        <v>0.50700000000000001</v>
      </c>
      <c r="V20" s="13">
        <v>4.5</v>
      </c>
      <c r="W20" s="22">
        <f>U20*AD8</f>
        <v>106.47</v>
      </c>
      <c r="X20" s="31">
        <v>0.6</v>
      </c>
      <c r="Y20" s="13">
        <v>5.5</v>
      </c>
      <c r="Z20" s="22">
        <f>X20*AD8</f>
        <v>126</v>
      </c>
      <c r="AA20" s="91">
        <v>0.70099999999999996</v>
      </c>
      <c r="AB20" s="90">
        <v>6.7</v>
      </c>
      <c r="AC20" s="92">
        <f>AA20*AD8</f>
        <v>147.20999999999998</v>
      </c>
      <c r="AD20" s="36">
        <v>40</v>
      </c>
      <c r="AE20" s="1"/>
    </row>
    <row r="21" spans="1:31" ht="15" thickBot="1">
      <c r="A21" s="3"/>
      <c r="B21" s="58">
        <v>50</v>
      </c>
      <c r="C21" s="59">
        <v>0.308</v>
      </c>
      <c r="D21" s="60">
        <v>2</v>
      </c>
      <c r="E21" s="61">
        <f>C21*$AD$8</f>
        <v>64.679999999999993</v>
      </c>
      <c r="F21" s="62">
        <v>0.36899999999999999</v>
      </c>
      <c r="G21" s="60">
        <v>2.4</v>
      </c>
      <c r="H21" s="61">
        <f>F21*$AD$8</f>
        <v>77.489999999999995</v>
      </c>
      <c r="I21" s="59">
        <v>0.436</v>
      </c>
      <c r="J21" s="60">
        <v>2.9</v>
      </c>
      <c r="K21" s="61">
        <f>I21*$AD$8</f>
        <v>91.56</v>
      </c>
      <c r="L21" s="63">
        <v>0.44900000000000001</v>
      </c>
      <c r="M21" s="60">
        <v>3</v>
      </c>
      <c r="N21" s="64">
        <f>L21*$AD$8</f>
        <v>94.29</v>
      </c>
      <c r="O21" s="59">
        <v>0.54500000000000004</v>
      </c>
      <c r="P21" s="60">
        <v>3.7</v>
      </c>
      <c r="Q21" s="61">
        <f>O21*$AD$8</f>
        <v>114.45</v>
      </c>
      <c r="R21" s="65">
        <v>0.66300000000000003</v>
      </c>
      <c r="S21" s="60">
        <v>4.5999999999999996</v>
      </c>
      <c r="T21" s="61">
        <f>R21*$AD$8</f>
        <v>139.23000000000002</v>
      </c>
      <c r="U21" s="65">
        <v>0.78600000000000003</v>
      </c>
      <c r="V21" s="60">
        <v>5.6</v>
      </c>
      <c r="W21" s="61">
        <f>U21*AD8</f>
        <v>165.06</v>
      </c>
      <c r="X21" s="65">
        <v>0.93500000000000005</v>
      </c>
      <c r="Y21" s="60">
        <v>6.9</v>
      </c>
      <c r="Z21" s="61">
        <f>X21*AD8</f>
        <v>196.35000000000002</v>
      </c>
      <c r="AA21" s="97">
        <v>1.47</v>
      </c>
      <c r="AB21" s="98">
        <v>8.3000000000000007</v>
      </c>
      <c r="AC21" s="99">
        <f>AA21*AD8</f>
        <v>308.7</v>
      </c>
      <c r="AD21" s="58">
        <v>50</v>
      </c>
      <c r="AE21" s="1"/>
    </row>
    <row r="22" spans="1:31">
      <c r="A22" s="3"/>
      <c r="B22" s="38">
        <v>63</v>
      </c>
      <c r="C22" s="66">
        <v>0.48799999999999999</v>
      </c>
      <c r="D22" s="39">
        <v>2.5</v>
      </c>
      <c r="E22" s="40">
        <f>C22*AD9</f>
        <v>97.6</v>
      </c>
      <c r="F22" s="41">
        <v>0.56999999999999995</v>
      </c>
      <c r="G22" s="39">
        <v>3</v>
      </c>
      <c r="H22" s="40">
        <f>F22*AD9</f>
        <v>113.99999999999999</v>
      </c>
      <c r="I22" s="42">
        <v>0.68200000000000005</v>
      </c>
      <c r="J22" s="39">
        <v>3.6</v>
      </c>
      <c r="K22" s="40">
        <f>I22*AD9</f>
        <v>136.4</v>
      </c>
      <c r="L22" s="43">
        <v>0.71499999999999997</v>
      </c>
      <c r="M22" s="39">
        <v>3.8</v>
      </c>
      <c r="N22" s="44">
        <f>L22*AD9</f>
        <v>143</v>
      </c>
      <c r="O22" s="45">
        <v>0.86899999999999999</v>
      </c>
      <c r="P22" s="46">
        <v>4.7</v>
      </c>
      <c r="Q22" s="40">
        <f>O22*AD9</f>
        <v>173.8</v>
      </c>
      <c r="R22" s="47">
        <v>1.05</v>
      </c>
      <c r="S22" s="39">
        <v>5.8</v>
      </c>
      <c r="T22" s="40">
        <f>R22*AD9</f>
        <v>210</v>
      </c>
      <c r="U22" s="47">
        <v>1.25</v>
      </c>
      <c r="V22" s="39">
        <v>7.1</v>
      </c>
      <c r="W22" s="40">
        <f>U22*AD9</f>
        <v>250</v>
      </c>
      <c r="X22" s="47">
        <v>1.47</v>
      </c>
      <c r="Y22" s="39">
        <v>8.6</v>
      </c>
      <c r="Z22" s="40">
        <f>X22*AD9</f>
        <v>294</v>
      </c>
      <c r="AA22" s="100">
        <v>1.73</v>
      </c>
      <c r="AB22" s="90">
        <v>10.5</v>
      </c>
      <c r="AC22" s="92">
        <f>AA22*AD9</f>
        <v>346</v>
      </c>
      <c r="AD22" s="38">
        <v>63</v>
      </c>
      <c r="AE22" s="1"/>
    </row>
    <row r="23" spans="1:31">
      <c r="A23" s="3"/>
      <c r="B23" s="36">
        <v>75</v>
      </c>
      <c r="C23" s="15">
        <v>0.66800000000000004</v>
      </c>
      <c r="D23" s="13">
        <v>2.9</v>
      </c>
      <c r="E23" s="22">
        <f>C23*AD9</f>
        <v>133.6</v>
      </c>
      <c r="F23" s="23">
        <v>0.82</v>
      </c>
      <c r="G23" s="13">
        <v>3.6</v>
      </c>
      <c r="H23" s="22">
        <f>F23*AD9</f>
        <v>164</v>
      </c>
      <c r="I23" s="26">
        <v>0.97</v>
      </c>
      <c r="J23" s="13">
        <v>4.3</v>
      </c>
      <c r="K23" s="22">
        <f>I23*AD9</f>
        <v>194</v>
      </c>
      <c r="L23" s="29">
        <v>1.01</v>
      </c>
      <c r="M23" s="13">
        <v>4.5</v>
      </c>
      <c r="N23" s="17">
        <f>L23*AD9</f>
        <v>202</v>
      </c>
      <c r="O23" s="23">
        <v>1.23</v>
      </c>
      <c r="P23" s="12">
        <v>5.6</v>
      </c>
      <c r="Q23" s="22">
        <f>O23*AD9</f>
        <v>246</v>
      </c>
      <c r="R23" s="33">
        <v>1.46</v>
      </c>
      <c r="S23" s="13">
        <v>6.8</v>
      </c>
      <c r="T23" s="22">
        <f>R23*AD9</f>
        <v>292</v>
      </c>
      <c r="U23" s="33">
        <v>1.76</v>
      </c>
      <c r="V23" s="13">
        <v>8.4</v>
      </c>
      <c r="W23" s="22">
        <f>U23*AD9</f>
        <v>352</v>
      </c>
      <c r="X23" s="33">
        <v>2.09</v>
      </c>
      <c r="Y23" s="13">
        <v>10.3</v>
      </c>
      <c r="Z23" s="22">
        <f>X23*AD9</f>
        <v>418</v>
      </c>
      <c r="AA23" s="100">
        <v>2.4500000000000002</v>
      </c>
      <c r="AB23" s="90">
        <v>12.5</v>
      </c>
      <c r="AC23" s="92">
        <f>AA23*AD9</f>
        <v>490.00000000000006</v>
      </c>
      <c r="AD23" s="36">
        <v>75</v>
      </c>
      <c r="AE23" s="1"/>
    </row>
    <row r="24" spans="1:31">
      <c r="A24" s="3"/>
      <c r="B24" s="36">
        <v>90</v>
      </c>
      <c r="C24" s="15">
        <v>0.96899999999999997</v>
      </c>
      <c r="D24" s="13">
        <v>3.5</v>
      </c>
      <c r="E24" s="22">
        <f>C24*AD9</f>
        <v>193.79999999999998</v>
      </c>
      <c r="F24" s="23">
        <v>1.18</v>
      </c>
      <c r="G24" s="13">
        <v>4.3</v>
      </c>
      <c r="H24" s="22">
        <f>F24*AD9</f>
        <v>236</v>
      </c>
      <c r="I24" s="26">
        <v>1.4</v>
      </c>
      <c r="J24" s="13">
        <v>5.0999999999999996</v>
      </c>
      <c r="K24" s="22">
        <f>I24*AD9</f>
        <v>280</v>
      </c>
      <c r="L24" s="29">
        <v>1.45</v>
      </c>
      <c r="M24" s="13">
        <v>5.4</v>
      </c>
      <c r="N24" s="17">
        <f>L24*AD9</f>
        <v>290</v>
      </c>
      <c r="O24" s="23">
        <v>1.76</v>
      </c>
      <c r="P24" s="12">
        <v>6.7</v>
      </c>
      <c r="Q24" s="22">
        <f>O24*AD9</f>
        <v>352</v>
      </c>
      <c r="R24" s="33">
        <v>2.12</v>
      </c>
      <c r="S24" s="13">
        <v>8.1999999999999993</v>
      </c>
      <c r="T24" s="22">
        <f>R24*AD9</f>
        <v>424</v>
      </c>
      <c r="U24" s="33">
        <v>2.54</v>
      </c>
      <c r="V24" s="13">
        <v>10.1</v>
      </c>
      <c r="W24" s="22">
        <f>U24*AD9</f>
        <v>508</v>
      </c>
      <c r="X24" s="33">
        <v>3</v>
      </c>
      <c r="Y24" s="13">
        <v>12.3</v>
      </c>
      <c r="Z24" s="22">
        <f>X24*AD9</f>
        <v>600</v>
      </c>
      <c r="AA24" s="100">
        <v>3.52</v>
      </c>
      <c r="AB24" s="90">
        <v>15</v>
      </c>
      <c r="AC24" s="92">
        <f>AA24*AD9</f>
        <v>704</v>
      </c>
      <c r="AD24" s="36">
        <v>90</v>
      </c>
      <c r="AE24" s="1"/>
    </row>
    <row r="25" spans="1:31">
      <c r="A25" s="3"/>
      <c r="B25" s="36">
        <v>110</v>
      </c>
      <c r="C25" s="15">
        <v>1.42</v>
      </c>
      <c r="D25" s="13">
        <v>4.2</v>
      </c>
      <c r="E25" s="22">
        <f>C25*AD9</f>
        <v>284</v>
      </c>
      <c r="F25" s="23">
        <v>1.77</v>
      </c>
      <c r="G25" s="13">
        <v>5.3</v>
      </c>
      <c r="H25" s="22">
        <f>F25*AD9</f>
        <v>354</v>
      </c>
      <c r="I25" s="26">
        <v>2.0699999999999998</v>
      </c>
      <c r="J25" s="13">
        <v>6.3</v>
      </c>
      <c r="K25" s="22">
        <f>I25*AD9</f>
        <v>413.99999999999994</v>
      </c>
      <c r="L25" s="29">
        <v>2.16</v>
      </c>
      <c r="M25" s="13">
        <v>6.6</v>
      </c>
      <c r="N25" s="17">
        <f>L25*AD9</f>
        <v>432</v>
      </c>
      <c r="O25" s="23">
        <v>2.61</v>
      </c>
      <c r="P25" s="12">
        <v>8.1</v>
      </c>
      <c r="Q25" s="22">
        <f>O25*AD9</f>
        <v>522</v>
      </c>
      <c r="R25" s="33">
        <v>3.14</v>
      </c>
      <c r="S25" s="13">
        <v>10</v>
      </c>
      <c r="T25" s="22">
        <f>R25*AD9</f>
        <v>628</v>
      </c>
      <c r="U25" s="33">
        <v>3.78</v>
      </c>
      <c r="V25" s="13">
        <v>12.3</v>
      </c>
      <c r="W25" s="22">
        <f>U25*AD9</f>
        <v>756</v>
      </c>
      <c r="X25" s="33">
        <v>4.49</v>
      </c>
      <c r="Y25" s="13">
        <v>15.1</v>
      </c>
      <c r="Z25" s="22">
        <f>X25*AD9</f>
        <v>898</v>
      </c>
      <c r="AA25" s="100">
        <v>5.25</v>
      </c>
      <c r="AB25" s="90">
        <v>17.3</v>
      </c>
      <c r="AC25" s="92">
        <f>AA25*AD9</f>
        <v>1050</v>
      </c>
      <c r="AD25" s="36">
        <v>110</v>
      </c>
      <c r="AE25" s="1"/>
    </row>
    <row r="26" spans="1:31">
      <c r="A26" s="3"/>
      <c r="B26" s="36">
        <v>125</v>
      </c>
      <c r="C26" s="15">
        <v>1.83</v>
      </c>
      <c r="D26" s="13">
        <v>4.8</v>
      </c>
      <c r="E26" s="22">
        <f>C26*AD9</f>
        <v>366</v>
      </c>
      <c r="F26" s="23">
        <v>2.2599999999999998</v>
      </c>
      <c r="G26" s="13">
        <v>6</v>
      </c>
      <c r="H26" s="22">
        <f>F26*AD9</f>
        <v>451.99999999999994</v>
      </c>
      <c r="I26" s="26">
        <v>2.66</v>
      </c>
      <c r="J26" s="13">
        <v>7.1</v>
      </c>
      <c r="K26" s="22">
        <f>I26*AD9</f>
        <v>532</v>
      </c>
      <c r="L26" s="29">
        <v>2.75</v>
      </c>
      <c r="M26" s="13">
        <v>7.4</v>
      </c>
      <c r="N26" s="17">
        <f>L26*AD9</f>
        <v>550</v>
      </c>
      <c r="O26" s="23">
        <v>3.37</v>
      </c>
      <c r="P26" s="12">
        <v>9.1999999999999993</v>
      </c>
      <c r="Q26" s="22">
        <f>O26*AD9</f>
        <v>674</v>
      </c>
      <c r="R26" s="33">
        <v>4.08</v>
      </c>
      <c r="S26" s="13">
        <v>11.4</v>
      </c>
      <c r="T26" s="22">
        <f>R26*AD9</f>
        <v>816</v>
      </c>
      <c r="U26" s="33">
        <v>4.87</v>
      </c>
      <c r="V26" s="13">
        <v>14</v>
      </c>
      <c r="W26" s="22">
        <f>U26*AD9</f>
        <v>974</v>
      </c>
      <c r="X26" s="33">
        <v>5.78</v>
      </c>
      <c r="Y26" s="13">
        <v>17.100000000000001</v>
      </c>
      <c r="Z26" s="40">
        <f>X26*AD9</f>
        <v>1156</v>
      </c>
      <c r="AA26" s="100"/>
      <c r="AB26" s="90"/>
      <c r="AC26" s="92"/>
      <c r="AD26" s="36">
        <v>125</v>
      </c>
      <c r="AE26" s="1"/>
    </row>
    <row r="27" spans="1:31">
      <c r="A27" s="3"/>
      <c r="B27" s="36">
        <v>140</v>
      </c>
      <c r="C27" s="15">
        <v>2.31</v>
      </c>
      <c r="D27" s="13">
        <v>5.4</v>
      </c>
      <c r="E27" s="22">
        <f>C27*AD9</f>
        <v>462</v>
      </c>
      <c r="F27" s="23">
        <v>2.83</v>
      </c>
      <c r="G27" s="13">
        <v>6.7</v>
      </c>
      <c r="H27" s="22">
        <f>F27*AD9</f>
        <v>566</v>
      </c>
      <c r="I27" s="26">
        <v>3.35</v>
      </c>
      <c r="J27" s="13">
        <v>8</v>
      </c>
      <c r="K27" s="22">
        <f>I27*AD9</f>
        <v>670</v>
      </c>
      <c r="L27" s="29">
        <v>3.46</v>
      </c>
      <c r="M27" s="13">
        <v>8.3000000000000007</v>
      </c>
      <c r="N27" s="17">
        <f>L27*AD9</f>
        <v>692</v>
      </c>
      <c r="O27" s="23">
        <v>4.22</v>
      </c>
      <c r="P27" s="12">
        <v>10.3</v>
      </c>
      <c r="Q27" s="22">
        <f>O27*AD9</f>
        <v>844</v>
      </c>
      <c r="R27" s="33">
        <v>5.08</v>
      </c>
      <c r="S27" s="13">
        <v>12.7</v>
      </c>
      <c r="T27" s="22">
        <f>R27*AD9</f>
        <v>1016</v>
      </c>
      <c r="U27" s="33">
        <v>6.12</v>
      </c>
      <c r="V27" s="13">
        <v>15.7</v>
      </c>
      <c r="W27" s="40">
        <f>U27*AD9</f>
        <v>1224</v>
      </c>
      <c r="X27" s="33">
        <v>7.27</v>
      </c>
      <c r="Y27" s="13">
        <v>19.2</v>
      </c>
      <c r="Z27" s="22">
        <f>X27*AD9</f>
        <v>1454</v>
      </c>
      <c r="AA27" s="100"/>
      <c r="AB27" s="90"/>
      <c r="AC27" s="92"/>
      <c r="AD27" s="36">
        <v>140</v>
      </c>
      <c r="AE27" s="1"/>
    </row>
    <row r="28" spans="1:31">
      <c r="A28" s="3"/>
      <c r="B28" s="36">
        <v>160</v>
      </c>
      <c r="C28" s="15">
        <v>3.03</v>
      </c>
      <c r="D28" s="13">
        <v>6.2</v>
      </c>
      <c r="E28" s="22">
        <f>C28*AD9</f>
        <v>606</v>
      </c>
      <c r="F28" s="23">
        <v>3.71</v>
      </c>
      <c r="G28" s="13">
        <v>7.7</v>
      </c>
      <c r="H28" s="22">
        <f>F28*AD9</f>
        <v>742</v>
      </c>
      <c r="I28" s="26">
        <v>4.3499999999999996</v>
      </c>
      <c r="J28" s="13">
        <v>9.1</v>
      </c>
      <c r="K28" s="22">
        <f>I28*AD9</f>
        <v>869.99999999999989</v>
      </c>
      <c r="L28" s="29">
        <v>4.51</v>
      </c>
      <c r="M28" s="13">
        <v>9.5</v>
      </c>
      <c r="N28" s="17">
        <f>L28*AD9</f>
        <v>902</v>
      </c>
      <c r="O28" s="23">
        <v>5.5</v>
      </c>
      <c r="P28" s="12">
        <v>11.8</v>
      </c>
      <c r="Q28" s="22">
        <f>O28*AD9</f>
        <v>1100</v>
      </c>
      <c r="R28" s="33">
        <v>6.67</v>
      </c>
      <c r="S28" s="13">
        <v>14.6</v>
      </c>
      <c r="T28" s="22">
        <f>R28*AD9</f>
        <v>1334</v>
      </c>
      <c r="U28" s="33">
        <v>7.97</v>
      </c>
      <c r="V28" s="13">
        <v>17.899999999999999</v>
      </c>
      <c r="W28" s="22">
        <f>U28*AD9</f>
        <v>1594</v>
      </c>
      <c r="X28" s="33">
        <v>9.4600000000000009</v>
      </c>
      <c r="Y28" s="13">
        <v>21.9</v>
      </c>
      <c r="Z28" s="22">
        <f>X28*AD9</f>
        <v>1892.0000000000002</v>
      </c>
      <c r="AA28" s="100"/>
      <c r="AB28" s="90"/>
      <c r="AC28" s="92"/>
      <c r="AD28" s="36">
        <v>160</v>
      </c>
      <c r="AE28" s="1"/>
    </row>
    <row r="29" spans="1:31">
      <c r="A29" s="3"/>
      <c r="B29" s="36">
        <v>180</v>
      </c>
      <c r="C29" s="15">
        <v>3.78</v>
      </c>
      <c r="D29" s="13">
        <v>6.9</v>
      </c>
      <c r="E29" s="22">
        <f>C29*AD9</f>
        <v>756</v>
      </c>
      <c r="F29" s="23">
        <v>4.66</v>
      </c>
      <c r="G29" s="13">
        <v>8.6</v>
      </c>
      <c r="H29" s="22">
        <f>F29*AD9</f>
        <v>932</v>
      </c>
      <c r="I29" s="26">
        <v>5.47</v>
      </c>
      <c r="J29" s="13">
        <v>10.199999999999999</v>
      </c>
      <c r="K29" s="22">
        <f>I29*AD9</f>
        <v>1094</v>
      </c>
      <c r="L29" s="29">
        <v>5.71</v>
      </c>
      <c r="M29" s="13">
        <v>10.7</v>
      </c>
      <c r="N29" s="17">
        <f>L29*AD9</f>
        <v>1142</v>
      </c>
      <c r="O29" s="23">
        <v>6.98</v>
      </c>
      <c r="P29" s="12">
        <v>13.3</v>
      </c>
      <c r="Q29" s="22">
        <f>O29*AD9</f>
        <v>1396</v>
      </c>
      <c r="R29" s="33">
        <v>8.43</v>
      </c>
      <c r="S29" s="13">
        <v>16.399999999999999</v>
      </c>
      <c r="T29" s="22">
        <f>R29*AD9</f>
        <v>1686</v>
      </c>
      <c r="U29" s="33">
        <v>10.1</v>
      </c>
      <c r="V29" s="13">
        <v>20.100000000000001</v>
      </c>
      <c r="W29" s="22">
        <f>U29*AD9</f>
        <v>2020</v>
      </c>
      <c r="X29" s="33">
        <v>12</v>
      </c>
      <c r="Y29" s="13">
        <v>24.6</v>
      </c>
      <c r="Z29" s="22">
        <f>X29*AD9</f>
        <v>2400</v>
      </c>
      <c r="AA29" s="100"/>
      <c r="AB29" s="90"/>
      <c r="AC29" s="92"/>
      <c r="AD29" s="36">
        <v>180</v>
      </c>
      <c r="AE29" s="1"/>
    </row>
    <row r="30" spans="1:31">
      <c r="A30" s="3"/>
      <c r="B30" s="36">
        <v>200</v>
      </c>
      <c r="C30" s="15">
        <v>4.68</v>
      </c>
      <c r="D30" s="13">
        <v>7.7</v>
      </c>
      <c r="E30" s="22">
        <f>C30*AD9</f>
        <v>936</v>
      </c>
      <c r="F30" s="23">
        <v>5.77</v>
      </c>
      <c r="G30" s="13">
        <v>9.6</v>
      </c>
      <c r="H30" s="22">
        <f>F30*AD9</f>
        <v>1154</v>
      </c>
      <c r="I30" s="26">
        <v>6.78</v>
      </c>
      <c r="J30" s="13">
        <v>11.4</v>
      </c>
      <c r="K30" s="22">
        <f>I30*AD9</f>
        <v>1356</v>
      </c>
      <c r="L30" s="29">
        <v>7.04</v>
      </c>
      <c r="M30" s="13">
        <v>11.9</v>
      </c>
      <c r="N30" s="17">
        <f>L30*AD9</f>
        <v>1408</v>
      </c>
      <c r="O30" s="23">
        <v>8.56</v>
      </c>
      <c r="P30" s="12">
        <v>14.7</v>
      </c>
      <c r="Q30" s="22">
        <f>O30*AD9</f>
        <v>1712</v>
      </c>
      <c r="R30" s="34">
        <v>10.4</v>
      </c>
      <c r="S30" s="13">
        <v>18.2</v>
      </c>
      <c r="T30" s="22">
        <f>R30*AD9</f>
        <v>2080</v>
      </c>
      <c r="U30" s="34">
        <v>12.5</v>
      </c>
      <c r="V30" s="13">
        <v>22.4</v>
      </c>
      <c r="W30" s="22">
        <f>U30*AD9</f>
        <v>2500</v>
      </c>
      <c r="X30" s="34">
        <v>14.8</v>
      </c>
      <c r="Y30" s="13">
        <v>27.4</v>
      </c>
      <c r="Z30" s="40">
        <f>X30*AD9</f>
        <v>2960</v>
      </c>
      <c r="AA30" s="101"/>
      <c r="AB30" s="90"/>
      <c r="AC30" s="92"/>
      <c r="AD30" s="36">
        <v>200</v>
      </c>
      <c r="AE30" s="1"/>
    </row>
    <row r="31" spans="1:31">
      <c r="A31" s="3"/>
      <c r="B31" s="36">
        <v>225</v>
      </c>
      <c r="C31" s="15">
        <v>5.88</v>
      </c>
      <c r="D31" s="13">
        <v>8.6</v>
      </c>
      <c r="E31" s="22">
        <f>C31*AD9</f>
        <v>1176</v>
      </c>
      <c r="F31" s="23">
        <v>7.29</v>
      </c>
      <c r="G31" s="13">
        <v>10.8</v>
      </c>
      <c r="H31" s="22">
        <f>F31*AD9</f>
        <v>1458</v>
      </c>
      <c r="I31" s="26">
        <v>8.5500000000000007</v>
      </c>
      <c r="J31" s="13">
        <v>12.8</v>
      </c>
      <c r="K31" s="22">
        <f>I31*AD9</f>
        <v>1710.0000000000002</v>
      </c>
      <c r="L31" s="29">
        <v>8.94</v>
      </c>
      <c r="M31" s="13">
        <v>13.4</v>
      </c>
      <c r="N31" s="17">
        <f>L31*AD9</f>
        <v>1788</v>
      </c>
      <c r="O31" s="24">
        <v>10.9</v>
      </c>
      <c r="P31" s="12">
        <v>16.600000000000001</v>
      </c>
      <c r="Q31" s="22">
        <f>O31*AD9</f>
        <v>2180</v>
      </c>
      <c r="R31" s="34">
        <v>13.2</v>
      </c>
      <c r="S31" s="13">
        <v>20.5</v>
      </c>
      <c r="T31" s="22">
        <f>R31*AD9</f>
        <v>2640</v>
      </c>
      <c r="U31" s="34">
        <v>15.8</v>
      </c>
      <c r="V31" s="13">
        <v>25.2</v>
      </c>
      <c r="W31" s="22">
        <f>U31*AD9</f>
        <v>3160</v>
      </c>
      <c r="X31" s="34">
        <v>18.7</v>
      </c>
      <c r="Y31" s="13">
        <v>30.8</v>
      </c>
      <c r="Z31" s="22">
        <f>X31*AD9</f>
        <v>3740</v>
      </c>
      <c r="AA31" s="101"/>
      <c r="AB31" s="90"/>
      <c r="AC31" s="92"/>
      <c r="AD31" s="36">
        <v>225</v>
      </c>
      <c r="AE31" s="1"/>
    </row>
    <row r="32" spans="1:31">
      <c r="A32" s="3"/>
      <c r="B32" s="36">
        <v>250</v>
      </c>
      <c r="C32" s="15">
        <v>7.29</v>
      </c>
      <c r="D32" s="13">
        <v>9.6</v>
      </c>
      <c r="E32" s="22">
        <f>C32*AD9</f>
        <v>1458</v>
      </c>
      <c r="F32" s="23">
        <v>8.92</v>
      </c>
      <c r="G32" s="13">
        <v>11.9</v>
      </c>
      <c r="H32" s="22">
        <f>F32*AD9</f>
        <v>1784</v>
      </c>
      <c r="I32" s="26">
        <v>10.6</v>
      </c>
      <c r="J32" s="13">
        <v>14.2</v>
      </c>
      <c r="K32" s="22">
        <f>I32*AD9</f>
        <v>2120</v>
      </c>
      <c r="L32" s="30">
        <v>11</v>
      </c>
      <c r="M32" s="13">
        <v>14.8</v>
      </c>
      <c r="N32" s="17">
        <f>L32*AD9</f>
        <v>2200</v>
      </c>
      <c r="O32" s="24">
        <v>13.4</v>
      </c>
      <c r="P32" s="12">
        <v>18.399999999999999</v>
      </c>
      <c r="Q32" s="22">
        <f>O32*AD9</f>
        <v>2680</v>
      </c>
      <c r="R32" s="34">
        <v>16.2</v>
      </c>
      <c r="S32" s="13">
        <v>22.7</v>
      </c>
      <c r="T32" s="22">
        <f>R32*AD9</f>
        <v>3240</v>
      </c>
      <c r="U32" s="34">
        <v>19.399999999999999</v>
      </c>
      <c r="V32" s="13">
        <v>27.9</v>
      </c>
      <c r="W32" s="40">
        <f>U32*AD9</f>
        <v>3879.9999999999995</v>
      </c>
      <c r="X32" s="34">
        <v>23.1</v>
      </c>
      <c r="Y32" s="13">
        <v>34.200000000000003</v>
      </c>
      <c r="Z32" s="22">
        <f>X32*AD9</f>
        <v>4620</v>
      </c>
      <c r="AA32" s="101"/>
      <c r="AB32" s="90"/>
      <c r="AC32" s="92"/>
      <c r="AD32" s="36">
        <v>250</v>
      </c>
      <c r="AE32" s="1"/>
    </row>
    <row r="33" spans="1:31">
      <c r="A33" s="3"/>
      <c r="B33" s="36">
        <v>280</v>
      </c>
      <c r="C33" s="15">
        <v>9.09</v>
      </c>
      <c r="D33" s="13">
        <v>10.7</v>
      </c>
      <c r="E33" s="22">
        <f>C33*AD9</f>
        <v>1818</v>
      </c>
      <c r="F33" s="24">
        <v>11.3</v>
      </c>
      <c r="G33" s="13">
        <v>13.4</v>
      </c>
      <c r="H33" s="22">
        <f>F33*AD9</f>
        <v>2260</v>
      </c>
      <c r="I33" s="26">
        <v>13.2</v>
      </c>
      <c r="J33" s="13">
        <v>15.9</v>
      </c>
      <c r="K33" s="22">
        <f>I33*AD9</f>
        <v>2640</v>
      </c>
      <c r="L33" s="30">
        <v>13.8</v>
      </c>
      <c r="M33" s="13">
        <v>16.600000000000001</v>
      </c>
      <c r="N33" s="17">
        <f>L33*AD9</f>
        <v>2760</v>
      </c>
      <c r="O33" s="24">
        <v>16.8</v>
      </c>
      <c r="P33" s="12">
        <v>20.6</v>
      </c>
      <c r="Q33" s="22">
        <f>O33*AD9</f>
        <v>3360</v>
      </c>
      <c r="R33" s="34">
        <v>20.3</v>
      </c>
      <c r="S33" s="13">
        <v>25.4</v>
      </c>
      <c r="T33" s="22">
        <f>R33*AD9</f>
        <v>4060</v>
      </c>
      <c r="U33" s="34">
        <v>24.4</v>
      </c>
      <c r="V33" s="13">
        <v>31.3</v>
      </c>
      <c r="W33" s="22">
        <f>U33*AD9</f>
        <v>4880</v>
      </c>
      <c r="X33" s="34">
        <v>28.9</v>
      </c>
      <c r="Y33" s="13">
        <v>38.299999999999997</v>
      </c>
      <c r="Z33" s="22">
        <f>X33*AD9</f>
        <v>5780</v>
      </c>
      <c r="AA33" s="101"/>
      <c r="AB33" s="90"/>
      <c r="AC33" s="92"/>
      <c r="AD33" s="36">
        <v>280</v>
      </c>
      <c r="AE33" s="1"/>
    </row>
    <row r="34" spans="1:31">
      <c r="A34" s="3"/>
      <c r="B34" s="36">
        <v>315</v>
      </c>
      <c r="C34" s="15">
        <v>11.6</v>
      </c>
      <c r="D34" s="13">
        <v>12.1</v>
      </c>
      <c r="E34" s="22">
        <f>C34*AD9</f>
        <v>2320</v>
      </c>
      <c r="F34" s="24">
        <v>14.2</v>
      </c>
      <c r="G34" s="13">
        <v>15</v>
      </c>
      <c r="H34" s="22">
        <f>F34*AD9</f>
        <v>2840</v>
      </c>
      <c r="I34" s="26">
        <v>16.7</v>
      </c>
      <c r="J34" s="13">
        <v>17.899999999999999</v>
      </c>
      <c r="K34" s="22">
        <f>I34*AD9</f>
        <v>3340</v>
      </c>
      <c r="L34" s="30">
        <v>17.399999999999999</v>
      </c>
      <c r="M34" s="13">
        <v>18.7</v>
      </c>
      <c r="N34" s="17">
        <f>L34*AD9</f>
        <v>3479.9999999999995</v>
      </c>
      <c r="O34" s="24">
        <v>21.3</v>
      </c>
      <c r="P34" s="12">
        <v>23.2</v>
      </c>
      <c r="Q34" s="22">
        <f>O34*AD9</f>
        <v>4260</v>
      </c>
      <c r="R34" s="34">
        <v>25.7</v>
      </c>
      <c r="S34" s="13">
        <v>28.6</v>
      </c>
      <c r="T34" s="22">
        <f>R34*AD9</f>
        <v>5140</v>
      </c>
      <c r="U34" s="34">
        <v>30.8</v>
      </c>
      <c r="V34" s="13">
        <v>35.200000000000003</v>
      </c>
      <c r="W34" s="22">
        <f>U34*AD9</f>
        <v>6160</v>
      </c>
      <c r="X34" s="34">
        <v>36.6</v>
      </c>
      <c r="Y34" s="13">
        <v>43.1</v>
      </c>
      <c r="Z34" s="40">
        <f>X34*AD9</f>
        <v>7320</v>
      </c>
      <c r="AA34" s="101"/>
      <c r="AB34" s="90"/>
      <c r="AC34" s="92"/>
      <c r="AD34" s="36">
        <v>315</v>
      </c>
      <c r="AE34" s="1"/>
    </row>
    <row r="35" spans="1:31">
      <c r="A35" s="3"/>
      <c r="B35" s="36">
        <v>355</v>
      </c>
      <c r="C35" s="15">
        <v>14.6</v>
      </c>
      <c r="D35" s="13">
        <v>13.6</v>
      </c>
      <c r="E35" s="22">
        <f>C35*AD9</f>
        <v>2920</v>
      </c>
      <c r="F35" s="24">
        <v>18</v>
      </c>
      <c r="G35" s="13">
        <v>16.899999999999999</v>
      </c>
      <c r="H35" s="22">
        <f>F35*AD9</f>
        <v>3600</v>
      </c>
      <c r="I35" s="26">
        <v>21.2</v>
      </c>
      <c r="J35" s="13">
        <v>20.100000000000001</v>
      </c>
      <c r="K35" s="22">
        <f>I35*AD9</f>
        <v>4240</v>
      </c>
      <c r="L35" s="30">
        <v>22.2</v>
      </c>
      <c r="M35" s="13">
        <v>21.1</v>
      </c>
      <c r="N35" s="17">
        <f>L35*AD9</f>
        <v>4440</v>
      </c>
      <c r="O35" s="24">
        <v>27</v>
      </c>
      <c r="P35" s="12">
        <v>26.1</v>
      </c>
      <c r="Q35" s="22">
        <f>O35*AD9</f>
        <v>5400</v>
      </c>
      <c r="R35" s="34">
        <v>32.6</v>
      </c>
      <c r="S35" s="13">
        <v>32.200000000000003</v>
      </c>
      <c r="T35" s="22">
        <f>R35*AD9</f>
        <v>6520</v>
      </c>
      <c r="U35" s="34">
        <v>39.200000000000003</v>
      </c>
      <c r="V35" s="13">
        <v>39.700000000000003</v>
      </c>
      <c r="W35" s="22">
        <f>U35*AD9</f>
        <v>7840.0000000000009</v>
      </c>
      <c r="X35" s="34"/>
      <c r="Y35" s="13"/>
      <c r="Z35" s="22"/>
      <c r="AA35" s="101"/>
      <c r="AB35" s="90"/>
      <c r="AC35" s="92"/>
      <c r="AD35" s="36">
        <v>355</v>
      </c>
      <c r="AE35" s="1"/>
    </row>
    <row r="36" spans="1:31">
      <c r="A36" s="3"/>
      <c r="B36" s="36">
        <v>400</v>
      </c>
      <c r="C36" s="15">
        <v>18.600000000000001</v>
      </c>
      <c r="D36" s="13">
        <v>15.3</v>
      </c>
      <c r="E36" s="22">
        <f>C36*AD9</f>
        <v>3720.0000000000005</v>
      </c>
      <c r="F36" s="24">
        <v>22.9</v>
      </c>
      <c r="G36" s="13">
        <v>19.100000000000001</v>
      </c>
      <c r="H36" s="22">
        <f>F36*AD9</f>
        <v>4580</v>
      </c>
      <c r="I36" s="26">
        <v>26.9</v>
      </c>
      <c r="J36" s="13">
        <v>22.7</v>
      </c>
      <c r="K36" s="22">
        <f>I36*AD9</f>
        <v>5380</v>
      </c>
      <c r="L36" s="30">
        <v>28</v>
      </c>
      <c r="M36" s="13">
        <v>23.7</v>
      </c>
      <c r="N36" s="17">
        <f>L36*AD9</f>
        <v>5600</v>
      </c>
      <c r="O36" s="24">
        <v>34.200000000000003</v>
      </c>
      <c r="P36" s="12">
        <v>29.4</v>
      </c>
      <c r="Q36" s="22">
        <f>O36*AD9</f>
        <v>6840.0000000000009</v>
      </c>
      <c r="R36" s="34">
        <v>41.4</v>
      </c>
      <c r="S36" s="13">
        <v>36.299999999999997</v>
      </c>
      <c r="T36" s="22">
        <f>R36*AD9</f>
        <v>8280</v>
      </c>
      <c r="U36" s="34">
        <v>49.7</v>
      </c>
      <c r="V36" s="13">
        <v>44.7</v>
      </c>
      <c r="W36" s="22">
        <f>U36*AD9</f>
        <v>9940</v>
      </c>
      <c r="X36" s="34"/>
      <c r="Y36" s="13"/>
      <c r="Z36" s="22"/>
      <c r="AA36" s="101"/>
      <c r="AB36" s="90"/>
      <c r="AC36" s="92"/>
      <c r="AD36" s="36">
        <v>400</v>
      </c>
      <c r="AE36" s="1"/>
    </row>
    <row r="37" spans="1:31">
      <c r="A37" s="3"/>
      <c r="B37" s="36">
        <v>450</v>
      </c>
      <c r="C37" s="15">
        <v>23.5</v>
      </c>
      <c r="D37" s="13">
        <v>17.2</v>
      </c>
      <c r="E37" s="22">
        <f>C37*AD9</f>
        <v>4700</v>
      </c>
      <c r="F37" s="24">
        <v>29</v>
      </c>
      <c r="G37" s="13">
        <v>21.5</v>
      </c>
      <c r="H37" s="22">
        <f>F37*AD9</f>
        <v>5800</v>
      </c>
      <c r="I37" s="26">
        <v>34</v>
      </c>
      <c r="J37" s="13">
        <v>25.5</v>
      </c>
      <c r="K37" s="22">
        <f>I37*AD9</f>
        <v>6800</v>
      </c>
      <c r="L37" s="30">
        <v>35.5</v>
      </c>
      <c r="M37" s="13">
        <v>26.7</v>
      </c>
      <c r="N37" s="17">
        <f>L37*AD9</f>
        <v>7100</v>
      </c>
      <c r="O37" s="24">
        <v>43.3</v>
      </c>
      <c r="P37" s="12">
        <v>33.1</v>
      </c>
      <c r="Q37" s="22">
        <f>O37*AD9</f>
        <v>8660</v>
      </c>
      <c r="R37" s="34">
        <v>52.4</v>
      </c>
      <c r="S37" s="13">
        <v>40.9</v>
      </c>
      <c r="T37" s="22">
        <f>R37*AD9</f>
        <v>10480</v>
      </c>
      <c r="U37" s="34"/>
      <c r="V37" s="13"/>
      <c r="W37" s="40"/>
      <c r="X37" s="34"/>
      <c r="Y37" s="13"/>
      <c r="Z37" s="22"/>
      <c r="AA37" s="101"/>
      <c r="AB37" s="90"/>
      <c r="AC37" s="102"/>
      <c r="AD37" s="36">
        <v>450</v>
      </c>
      <c r="AE37" s="1"/>
    </row>
    <row r="38" spans="1:31">
      <c r="A38" s="3"/>
      <c r="B38" s="36">
        <v>500</v>
      </c>
      <c r="C38" s="15">
        <v>29</v>
      </c>
      <c r="D38" s="13">
        <v>19.100000000000001</v>
      </c>
      <c r="E38" s="22">
        <f>C38*AD9</f>
        <v>5800</v>
      </c>
      <c r="F38" s="24">
        <v>35.799999999999997</v>
      </c>
      <c r="G38" s="13">
        <v>23.9</v>
      </c>
      <c r="H38" s="22">
        <f>F38*AD9</f>
        <v>7159.9999999999991</v>
      </c>
      <c r="I38" s="26">
        <v>42</v>
      </c>
      <c r="J38" s="13">
        <v>28.3</v>
      </c>
      <c r="K38" s="22">
        <f>I38*AD9</f>
        <v>8400</v>
      </c>
      <c r="L38" s="30">
        <v>43.9</v>
      </c>
      <c r="M38" s="13">
        <v>29.7</v>
      </c>
      <c r="N38" s="17">
        <f>L38*AD9</f>
        <v>8780</v>
      </c>
      <c r="O38" s="24">
        <v>53.5</v>
      </c>
      <c r="P38" s="12">
        <v>36.799999999999997</v>
      </c>
      <c r="Q38" s="22">
        <f>O38*AD9</f>
        <v>10700</v>
      </c>
      <c r="R38" s="34">
        <v>64.7</v>
      </c>
      <c r="S38" s="13">
        <v>45.4</v>
      </c>
      <c r="T38" s="22">
        <f>R38*AD9</f>
        <v>12940</v>
      </c>
      <c r="U38" s="34"/>
      <c r="V38" s="13"/>
      <c r="W38" s="22"/>
      <c r="X38" s="34"/>
      <c r="Y38" s="13"/>
      <c r="Z38" s="40"/>
      <c r="AA38" s="101"/>
      <c r="AB38" s="90"/>
      <c r="AC38" s="102"/>
      <c r="AD38" s="36">
        <v>500</v>
      </c>
      <c r="AE38" s="1"/>
    </row>
    <row r="39" spans="1:31">
      <c r="A39" s="3"/>
      <c r="B39" s="36">
        <v>560</v>
      </c>
      <c r="C39" s="15">
        <v>36.299999999999997</v>
      </c>
      <c r="D39" s="12">
        <v>21.4</v>
      </c>
      <c r="E39" s="22">
        <f>C39*AD9</f>
        <v>7259.9999999999991</v>
      </c>
      <c r="F39" s="26">
        <v>44.8</v>
      </c>
      <c r="G39" s="12">
        <v>26.7</v>
      </c>
      <c r="H39" s="22">
        <f>F39*AD9</f>
        <v>8960</v>
      </c>
      <c r="I39" s="26">
        <v>52.6</v>
      </c>
      <c r="J39" s="12">
        <v>31.7</v>
      </c>
      <c r="K39" s="22">
        <f>I39*AD9</f>
        <v>10520</v>
      </c>
      <c r="L39" s="26">
        <v>55</v>
      </c>
      <c r="M39" s="12">
        <v>33.200000000000003</v>
      </c>
      <c r="N39" s="17">
        <f>L39*AD9</f>
        <v>11000</v>
      </c>
      <c r="O39" s="26">
        <v>67.099999999999994</v>
      </c>
      <c r="P39" s="12">
        <v>41.2</v>
      </c>
      <c r="Q39" s="22">
        <f>O39*AD9</f>
        <v>13419.999999999998</v>
      </c>
      <c r="R39" s="15">
        <v>81</v>
      </c>
      <c r="S39" s="12">
        <v>50.8</v>
      </c>
      <c r="T39" s="22">
        <f>R39*AD9</f>
        <v>16200</v>
      </c>
      <c r="U39" s="15"/>
      <c r="V39" s="12"/>
      <c r="W39" s="22"/>
      <c r="X39" s="15"/>
      <c r="Y39" s="12"/>
      <c r="Z39" s="25"/>
      <c r="AA39" s="103"/>
      <c r="AB39" s="104"/>
      <c r="AC39" s="102"/>
      <c r="AD39" s="36">
        <v>560</v>
      </c>
      <c r="AE39" s="1"/>
    </row>
    <row r="40" spans="1:31">
      <c r="A40" s="3"/>
      <c r="B40" s="36">
        <v>630</v>
      </c>
      <c r="C40" s="15">
        <v>46</v>
      </c>
      <c r="D40" s="12">
        <v>24.1</v>
      </c>
      <c r="E40" s="22">
        <f>C40*AD9</f>
        <v>9200</v>
      </c>
      <c r="F40" s="26">
        <v>56.5</v>
      </c>
      <c r="G40" s="12">
        <v>30</v>
      </c>
      <c r="H40" s="22">
        <f>F40*AD9</f>
        <v>11300</v>
      </c>
      <c r="I40" s="26">
        <v>66.599999999999994</v>
      </c>
      <c r="J40" s="12">
        <v>35.700000000000003</v>
      </c>
      <c r="K40" s="22">
        <f>I40*AD9</f>
        <v>13319.999999999998</v>
      </c>
      <c r="L40" s="26">
        <v>69.599999999999994</v>
      </c>
      <c r="M40" s="12">
        <v>37.4</v>
      </c>
      <c r="N40" s="17">
        <f>L40*AD9</f>
        <v>13919.999999999998</v>
      </c>
      <c r="O40" s="26">
        <v>84.8</v>
      </c>
      <c r="P40" s="12">
        <v>46.3</v>
      </c>
      <c r="Q40" s="22">
        <f>O40*AD9</f>
        <v>16960</v>
      </c>
      <c r="R40" s="15">
        <v>103</v>
      </c>
      <c r="S40" s="12">
        <v>57.2</v>
      </c>
      <c r="T40" s="22">
        <f>R40*AD9</f>
        <v>20600</v>
      </c>
      <c r="U40" s="15"/>
      <c r="V40" s="12"/>
      <c r="W40" s="22"/>
      <c r="X40" s="15"/>
      <c r="Y40" s="12"/>
      <c r="Z40" s="25"/>
      <c r="AA40" s="103"/>
      <c r="AB40" s="104"/>
      <c r="AC40" s="102"/>
      <c r="AD40" s="36">
        <v>630</v>
      </c>
      <c r="AE40" s="1"/>
    </row>
    <row r="41" spans="1:31" s="8" customFormat="1">
      <c r="A41" s="7"/>
      <c r="B41" s="36">
        <v>710</v>
      </c>
      <c r="C41" s="15">
        <v>58.5</v>
      </c>
      <c r="D41" s="13">
        <v>27.2</v>
      </c>
      <c r="E41" s="22">
        <f>C41*AD10</f>
        <v>14040</v>
      </c>
      <c r="F41" s="24">
        <v>72.099999999999994</v>
      </c>
      <c r="G41" s="13">
        <v>33.9</v>
      </c>
      <c r="H41" s="22">
        <f>F41*AD10</f>
        <v>17304</v>
      </c>
      <c r="I41" s="26">
        <v>84.7</v>
      </c>
      <c r="J41" s="13">
        <v>40.200000000000003</v>
      </c>
      <c r="K41" s="22">
        <f>I41*AD10</f>
        <v>20328</v>
      </c>
      <c r="L41" s="30">
        <v>88.4</v>
      </c>
      <c r="M41" s="13">
        <v>42.1</v>
      </c>
      <c r="N41" s="17">
        <f>L41*AD10</f>
        <v>21216</v>
      </c>
      <c r="O41" s="24">
        <v>108</v>
      </c>
      <c r="P41" s="12">
        <v>52.2</v>
      </c>
      <c r="Q41" s="22">
        <f>O41*AD10</f>
        <v>25920</v>
      </c>
      <c r="R41" s="34">
        <v>131</v>
      </c>
      <c r="S41" s="13">
        <v>64.5</v>
      </c>
      <c r="T41" s="22">
        <f>R41*AD10</f>
        <v>31440</v>
      </c>
      <c r="U41" s="34"/>
      <c r="V41" s="13"/>
      <c r="W41" s="22"/>
      <c r="X41" s="34"/>
      <c r="Y41" s="13"/>
      <c r="Z41" s="22"/>
      <c r="AA41" s="101"/>
      <c r="AB41" s="90"/>
      <c r="AC41" s="92"/>
      <c r="AD41" s="36">
        <v>710</v>
      </c>
      <c r="AE41" s="10"/>
    </row>
    <row r="42" spans="1:31" s="8" customFormat="1">
      <c r="A42" s="7"/>
      <c r="B42" s="36">
        <v>800</v>
      </c>
      <c r="C42" s="15">
        <v>74.099999999999994</v>
      </c>
      <c r="D42" s="13">
        <v>30.6</v>
      </c>
      <c r="E42" s="22">
        <f>C42*AD10</f>
        <v>17784</v>
      </c>
      <c r="F42" s="24">
        <v>91.4</v>
      </c>
      <c r="G42" s="13">
        <v>38.1</v>
      </c>
      <c r="H42" s="22">
        <f>F42*AD10</f>
        <v>21936</v>
      </c>
      <c r="I42" s="26">
        <v>108</v>
      </c>
      <c r="J42" s="13">
        <v>45.3</v>
      </c>
      <c r="K42" s="22">
        <f>I42*AD10</f>
        <v>25920</v>
      </c>
      <c r="L42" s="30">
        <v>112</v>
      </c>
      <c r="M42" s="13">
        <v>47.4</v>
      </c>
      <c r="N42" s="17">
        <f>L42*AD10</f>
        <v>26880</v>
      </c>
      <c r="O42" s="24">
        <v>137</v>
      </c>
      <c r="P42" s="12">
        <v>58.8</v>
      </c>
      <c r="Q42" s="22">
        <f>O42*AD10</f>
        <v>32880</v>
      </c>
      <c r="R42" s="34"/>
      <c r="S42" s="13"/>
      <c r="T42" s="22"/>
      <c r="U42" s="34"/>
      <c r="V42" s="13"/>
      <c r="W42" s="22"/>
      <c r="X42" s="34"/>
      <c r="Y42" s="13"/>
      <c r="Z42" s="22"/>
      <c r="AA42" s="101"/>
      <c r="AB42" s="90"/>
      <c r="AC42" s="92"/>
      <c r="AD42" s="36">
        <v>800</v>
      </c>
      <c r="AE42" s="10"/>
    </row>
    <row r="43" spans="1:31" s="8" customFormat="1">
      <c r="A43" s="7"/>
      <c r="B43" s="36">
        <v>900</v>
      </c>
      <c r="C43" s="15">
        <v>93.8</v>
      </c>
      <c r="D43" s="13">
        <v>34.4</v>
      </c>
      <c r="E43" s="22">
        <f>C43*AD11</f>
        <v>23450</v>
      </c>
      <c r="F43" s="24">
        <v>116</v>
      </c>
      <c r="G43" s="13">
        <v>42.9</v>
      </c>
      <c r="H43" s="22">
        <f>F43*AD11</f>
        <v>29000</v>
      </c>
      <c r="I43" s="26">
        <v>136</v>
      </c>
      <c r="J43" s="13">
        <v>51</v>
      </c>
      <c r="K43" s="22">
        <f>I43*AD11</f>
        <v>34000</v>
      </c>
      <c r="L43" s="30">
        <v>142</v>
      </c>
      <c r="M43" s="13">
        <v>53.3</v>
      </c>
      <c r="N43" s="17">
        <f>L43*AD11</f>
        <v>35500</v>
      </c>
      <c r="O43" s="24">
        <v>173</v>
      </c>
      <c r="P43" s="12">
        <v>66.099999999999994</v>
      </c>
      <c r="Q43" s="22">
        <f>O43*AD11</f>
        <v>43250</v>
      </c>
      <c r="R43" s="34"/>
      <c r="S43" s="13"/>
      <c r="T43" s="22"/>
      <c r="U43" s="34"/>
      <c r="V43" s="13"/>
      <c r="W43" s="40"/>
      <c r="X43" s="34"/>
      <c r="Y43" s="13"/>
      <c r="Z43" s="22"/>
      <c r="AA43" s="101"/>
      <c r="AB43" s="90"/>
      <c r="AC43" s="102"/>
      <c r="AD43" s="36">
        <v>900</v>
      </c>
      <c r="AE43" s="10"/>
    </row>
    <row r="44" spans="1:31" s="8" customFormat="1">
      <c r="A44" s="7"/>
      <c r="B44" s="36">
        <v>1000</v>
      </c>
      <c r="C44" s="15">
        <v>116</v>
      </c>
      <c r="D44" s="13">
        <v>38.200000000000003</v>
      </c>
      <c r="E44" s="22">
        <f>C44*AD11</f>
        <v>29000</v>
      </c>
      <c r="F44" s="24">
        <v>143</v>
      </c>
      <c r="G44" s="13">
        <v>47.7</v>
      </c>
      <c r="H44" s="22">
        <f>F44*AD11</f>
        <v>35750</v>
      </c>
      <c r="I44" s="26">
        <v>168</v>
      </c>
      <c r="J44" s="13">
        <v>56.6</v>
      </c>
      <c r="K44" s="22">
        <f>I44*AD11</f>
        <v>42000</v>
      </c>
      <c r="L44" s="30">
        <v>175</v>
      </c>
      <c r="M44" s="13">
        <v>59.3</v>
      </c>
      <c r="N44" s="17">
        <f>L44*AD11</f>
        <v>43750</v>
      </c>
      <c r="O44" s="24">
        <v>214</v>
      </c>
      <c r="P44" s="12">
        <v>73.5</v>
      </c>
      <c r="Q44" s="22">
        <f>O44*AD11</f>
        <v>53500</v>
      </c>
      <c r="R44" s="34"/>
      <c r="S44" s="13"/>
      <c r="T44" s="22"/>
      <c r="U44" s="34"/>
      <c r="V44" s="13"/>
      <c r="W44" s="22"/>
      <c r="X44" s="34"/>
      <c r="Y44" s="13"/>
      <c r="Z44" s="40"/>
      <c r="AA44" s="101"/>
      <c r="AB44" s="90"/>
      <c r="AC44" s="102"/>
      <c r="AD44" s="36">
        <v>1000</v>
      </c>
      <c r="AE44" s="10"/>
    </row>
    <row r="45" spans="1:31" s="8" customFormat="1">
      <c r="A45" s="7"/>
      <c r="B45" s="36">
        <v>1200</v>
      </c>
      <c r="C45" s="15">
        <v>167</v>
      </c>
      <c r="D45" s="12">
        <v>45.9</v>
      </c>
      <c r="E45" s="22">
        <f>C45*AD11</f>
        <v>41750</v>
      </c>
      <c r="F45" s="26">
        <v>206</v>
      </c>
      <c r="G45" s="12">
        <v>52.2</v>
      </c>
      <c r="H45" s="22">
        <f>F45*AD11</f>
        <v>51500</v>
      </c>
      <c r="I45" s="26">
        <v>242</v>
      </c>
      <c r="J45" s="12">
        <v>68</v>
      </c>
      <c r="K45" s="22">
        <f>I45*AD11</f>
        <v>60500</v>
      </c>
      <c r="L45" s="26">
        <v>252</v>
      </c>
      <c r="M45" s="12">
        <v>71.099999999999994</v>
      </c>
      <c r="N45" s="17">
        <f>L45*AD11</f>
        <v>63000</v>
      </c>
      <c r="O45" s="26"/>
      <c r="P45" s="12"/>
      <c r="Q45" s="22"/>
      <c r="R45" s="15"/>
      <c r="S45" s="12"/>
      <c r="T45" s="22"/>
      <c r="U45" s="15"/>
      <c r="V45" s="12"/>
      <c r="W45" s="22"/>
      <c r="X45" s="15"/>
      <c r="Y45" s="12"/>
      <c r="Z45" s="25"/>
      <c r="AA45" s="103"/>
      <c r="AB45" s="104"/>
      <c r="AC45" s="102"/>
      <c r="AD45" s="36">
        <v>1200</v>
      </c>
      <c r="AE45" s="10"/>
    </row>
    <row r="46" spans="1:31" s="8" customFormat="1">
      <c r="A46" s="7"/>
      <c r="B46" s="147"/>
      <c r="C46" s="68"/>
      <c r="D46" s="149"/>
      <c r="E46" s="148"/>
      <c r="F46" s="68"/>
      <c r="G46" s="149"/>
      <c r="H46" s="148"/>
      <c r="I46" s="68"/>
      <c r="J46" s="149"/>
      <c r="K46" s="148"/>
      <c r="L46" s="68"/>
      <c r="M46" s="149"/>
      <c r="N46" s="148"/>
      <c r="O46" s="68"/>
      <c r="P46" s="149"/>
      <c r="Q46" s="148"/>
      <c r="R46" s="68"/>
      <c r="S46" s="149"/>
      <c r="T46" s="148"/>
      <c r="U46" s="68"/>
      <c r="V46" s="149"/>
      <c r="W46" s="148"/>
      <c r="X46" s="68"/>
      <c r="Y46" s="149"/>
      <c r="Z46" s="150"/>
      <c r="AA46" s="151"/>
      <c r="AB46" s="152"/>
      <c r="AC46" s="153"/>
      <c r="AD46" s="147"/>
      <c r="AE46" s="10"/>
    </row>
    <row r="47" spans="1:31" s="8" customFormat="1">
      <c r="A47" s="7"/>
      <c r="B47" s="147"/>
      <c r="C47" s="68"/>
      <c r="D47" s="149"/>
      <c r="E47" s="148"/>
      <c r="F47" s="68"/>
      <c r="G47" s="149"/>
      <c r="H47" s="148"/>
      <c r="I47" s="68"/>
      <c r="J47" s="149"/>
      <c r="K47" s="148"/>
      <c r="L47" s="68"/>
      <c r="M47" s="149"/>
      <c r="N47" s="148"/>
      <c r="O47" s="68"/>
      <c r="P47" s="149"/>
      <c r="Q47" s="148"/>
      <c r="R47" s="68"/>
      <c r="S47" s="149"/>
      <c r="T47" s="148"/>
      <c r="U47" s="68"/>
      <c r="V47" s="149"/>
      <c r="W47" s="148"/>
      <c r="X47" s="68"/>
      <c r="Y47" s="149"/>
      <c r="Z47" s="150"/>
      <c r="AA47" s="151"/>
      <c r="AB47" s="152"/>
      <c r="AC47" s="153"/>
      <c r="AD47" s="147"/>
      <c r="AE47" s="10"/>
    </row>
    <row r="48" spans="1:31" s="8" customFormat="1">
      <c r="A48" s="7"/>
      <c r="B48" s="147"/>
      <c r="C48" s="68"/>
      <c r="D48" s="149"/>
      <c r="E48" s="148"/>
      <c r="F48" s="68"/>
      <c r="G48" s="149"/>
      <c r="H48" s="148"/>
      <c r="I48" s="68"/>
      <c r="J48" s="149"/>
      <c r="K48" s="148"/>
      <c r="L48" s="68"/>
      <c r="M48" s="149"/>
      <c r="N48" s="148"/>
      <c r="O48" s="68"/>
      <c r="P48" s="149"/>
      <c r="Q48" s="148"/>
      <c r="R48" s="68"/>
      <c r="S48" s="149"/>
      <c r="T48" s="148"/>
      <c r="U48" s="68"/>
      <c r="V48" s="149"/>
      <c r="W48" s="148"/>
      <c r="X48" s="68"/>
      <c r="Y48" s="149"/>
      <c r="Z48" s="150"/>
      <c r="AA48" s="151"/>
      <c r="AB48" s="152"/>
      <c r="AC48" s="153"/>
      <c r="AD48" s="147"/>
      <c r="AE48" s="10"/>
    </row>
    <row r="49" spans="1:31" s="8" customFormat="1">
      <c r="A49" s="7"/>
      <c r="B49" s="147"/>
      <c r="C49" s="68"/>
      <c r="D49" s="149"/>
      <c r="E49" s="148"/>
      <c r="F49" s="68"/>
      <c r="G49" s="149"/>
      <c r="H49" s="148"/>
      <c r="I49" s="68"/>
      <c r="J49" s="149"/>
      <c r="K49" s="148"/>
      <c r="L49" s="68"/>
      <c r="M49" s="149"/>
      <c r="N49" s="148"/>
      <c r="O49" s="68"/>
      <c r="P49" s="149"/>
      <c r="Q49" s="148"/>
      <c r="R49" s="68"/>
      <c r="S49" s="149"/>
      <c r="T49" s="148"/>
      <c r="U49" s="68"/>
      <c r="V49" s="149"/>
      <c r="W49" s="148"/>
      <c r="X49" s="68"/>
      <c r="Y49" s="149"/>
      <c r="Z49" s="150"/>
      <c r="AA49" s="151"/>
      <c r="AB49" s="152"/>
      <c r="AC49" s="153"/>
      <c r="AD49" s="147"/>
      <c r="AE49" s="10"/>
    </row>
    <row r="50" spans="1:31" s="8" customFormat="1">
      <c r="A50" s="7"/>
      <c r="B50" s="147"/>
      <c r="C50" s="68"/>
      <c r="D50" s="149"/>
      <c r="E50" s="148"/>
      <c r="F50" s="68"/>
      <c r="G50" s="149"/>
      <c r="H50" s="148"/>
      <c r="I50" s="68"/>
      <c r="J50" s="149"/>
      <c r="K50" s="148"/>
      <c r="L50" s="68"/>
      <c r="M50" s="149"/>
      <c r="N50" s="148"/>
      <c r="O50" s="68"/>
      <c r="P50" s="149"/>
      <c r="Q50" s="148"/>
      <c r="R50" s="68"/>
      <c r="S50" s="149"/>
      <c r="T50" s="148"/>
      <c r="U50" s="68"/>
      <c r="V50" s="149"/>
      <c r="W50" s="148"/>
      <c r="X50" s="68"/>
      <c r="Y50" s="149"/>
      <c r="Z50" s="150"/>
      <c r="AA50" s="151"/>
      <c r="AB50" s="152"/>
      <c r="AC50" s="153"/>
      <c r="AD50" s="147"/>
      <c r="AE50" s="10"/>
    </row>
    <row r="51" spans="1:31" s="8" customFormat="1">
      <c r="A51" s="7"/>
      <c r="B51" s="147"/>
      <c r="C51" s="68"/>
      <c r="D51" s="149"/>
      <c r="E51" s="148"/>
      <c r="F51" s="68"/>
      <c r="G51" s="149"/>
      <c r="H51" s="148"/>
      <c r="I51" s="68"/>
      <c r="J51" s="149"/>
      <c r="K51" s="148"/>
      <c r="L51" s="68"/>
      <c r="M51" s="149"/>
      <c r="N51" s="148"/>
      <c r="O51" s="68"/>
      <c r="P51" s="149"/>
      <c r="Q51" s="148"/>
      <c r="R51" s="68"/>
      <c r="S51" s="149"/>
      <c r="T51" s="148"/>
      <c r="U51" s="68"/>
      <c r="V51" s="149"/>
      <c r="W51" s="148"/>
      <c r="X51" s="68"/>
      <c r="Y51" s="149"/>
      <c r="Z51" s="150"/>
      <c r="AA51" s="1"/>
      <c r="AB51" s="1"/>
      <c r="AC51" s="1"/>
      <c r="AD51" s="6" t="s">
        <v>28</v>
      </c>
      <c r="AE51" s="10"/>
    </row>
    <row r="52" spans="1:31" s="8" customFormat="1">
      <c r="A52" s="7"/>
      <c r="B52" s="147"/>
      <c r="C52" s="68"/>
      <c r="D52" s="149"/>
      <c r="E52" s="148"/>
      <c r="F52" s="68"/>
      <c r="G52" s="149"/>
      <c r="H52" s="148"/>
      <c r="I52" s="68"/>
      <c r="J52" s="149"/>
      <c r="K52" s="148"/>
      <c r="L52" s="68"/>
      <c r="M52" s="149"/>
      <c r="N52" s="148"/>
      <c r="O52" s="68"/>
      <c r="P52" s="149"/>
      <c r="Q52" s="148"/>
      <c r="R52" s="68"/>
      <c r="S52" s="149"/>
      <c r="T52" s="148"/>
      <c r="U52" s="68"/>
      <c r="V52" s="149"/>
      <c r="W52" s="148"/>
      <c r="X52" s="68"/>
      <c r="Y52" s="149"/>
      <c r="Z52" s="150"/>
      <c r="AA52" s="1"/>
      <c r="AB52" s="3"/>
      <c r="AC52" s="69"/>
      <c r="AD52" s="1"/>
      <c r="AE52" s="10"/>
    </row>
    <row r="53" spans="1:31" s="8" customFormat="1" ht="18.5">
      <c r="A53" s="7"/>
      <c r="B53" s="147"/>
      <c r="C53" s="68"/>
      <c r="D53" s="149"/>
      <c r="E53" s="148"/>
      <c r="F53" s="68"/>
      <c r="G53" s="149"/>
      <c r="H53" s="148"/>
      <c r="I53" s="68"/>
      <c r="J53" s="149"/>
      <c r="K53" s="148"/>
      <c r="L53" s="68"/>
      <c r="M53" s="149"/>
      <c r="N53" s="148"/>
      <c r="O53" s="68"/>
      <c r="P53" s="149"/>
      <c r="Q53" s="148"/>
      <c r="R53" s="68"/>
      <c r="S53" s="149"/>
      <c r="T53" s="148"/>
      <c r="U53" s="68"/>
      <c r="V53" s="149"/>
      <c r="W53" s="148"/>
      <c r="X53" s="68"/>
      <c r="Y53" s="149"/>
      <c r="Z53" s="150"/>
      <c r="AA53" s="71" t="s">
        <v>52</v>
      </c>
      <c r="AB53" s="72"/>
      <c r="AC53" s="72"/>
      <c r="AD53" s="67">
        <v>220</v>
      </c>
      <c r="AE53" s="10"/>
    </row>
    <row r="54" spans="1:31" s="8" customFormat="1" ht="18.5">
      <c r="A54" s="7"/>
      <c r="B54" s="147"/>
      <c r="C54" s="68"/>
      <c r="D54" s="149"/>
      <c r="E54" s="148"/>
      <c r="F54" s="68"/>
      <c r="G54" s="149"/>
      <c r="H54" s="148"/>
      <c r="I54" s="68"/>
      <c r="J54" s="149"/>
      <c r="K54" s="148"/>
      <c r="L54" s="68"/>
      <c r="M54" s="149"/>
      <c r="N54" s="148"/>
      <c r="O54" s="68"/>
      <c r="P54" s="149"/>
      <c r="Q54" s="148"/>
      <c r="R54" s="68"/>
      <c r="S54" s="149"/>
      <c r="T54" s="148"/>
      <c r="U54" s="68"/>
      <c r="V54" s="149"/>
      <c r="W54" s="148"/>
      <c r="X54" s="68"/>
      <c r="Y54" s="149"/>
      <c r="Z54" s="150"/>
      <c r="AA54" s="71" t="s">
        <v>53</v>
      </c>
      <c r="AB54" s="72"/>
      <c r="AC54" s="72"/>
      <c r="AD54" s="67">
        <v>210</v>
      </c>
      <c r="AE54" s="10"/>
    </row>
    <row r="55" spans="1:31" s="8" customFormat="1" ht="18.5">
      <c r="A55" s="7"/>
      <c r="B55" s="147"/>
      <c r="C55" s="68"/>
      <c r="D55" s="149"/>
      <c r="E55" s="148"/>
      <c r="F55" s="68"/>
      <c r="G55" s="149"/>
      <c r="H55" s="148"/>
      <c r="I55" s="68"/>
      <c r="J55" s="149"/>
      <c r="K55" s="148"/>
      <c r="L55" s="68"/>
      <c r="M55" s="149"/>
      <c r="N55" s="148"/>
      <c r="O55" s="68"/>
      <c r="P55" s="149"/>
      <c r="Q55" s="148"/>
      <c r="R55" s="68"/>
      <c r="S55" s="149"/>
      <c r="T55" s="148"/>
      <c r="U55" s="68"/>
      <c r="V55" s="149"/>
      <c r="W55" s="148"/>
      <c r="X55" s="68"/>
      <c r="Y55" s="149"/>
      <c r="Z55" s="150"/>
      <c r="AA55" s="71" t="s">
        <v>54</v>
      </c>
      <c r="AB55" s="72"/>
      <c r="AC55" s="72"/>
      <c r="AD55" s="67">
        <v>210</v>
      </c>
      <c r="AE55" s="10"/>
    </row>
    <row r="56" spans="1:31" s="8" customFormat="1" ht="18.5">
      <c r="A56" s="7"/>
      <c r="B56" s="147"/>
      <c r="C56" s="68"/>
      <c r="D56" s="149"/>
      <c r="E56" s="148"/>
      <c r="F56" s="68"/>
      <c r="G56" s="149"/>
      <c r="H56" s="148"/>
      <c r="I56" s="68"/>
      <c r="J56" s="149"/>
      <c r="K56" s="148"/>
      <c r="L56" s="68"/>
      <c r="M56" s="149"/>
      <c r="N56" s="148"/>
      <c r="O56" s="68"/>
      <c r="P56" s="149"/>
      <c r="Q56" s="148"/>
      <c r="R56" s="68"/>
      <c r="S56" s="149"/>
      <c r="T56" s="148"/>
      <c r="U56" s="68"/>
      <c r="V56" s="149"/>
      <c r="W56" s="148"/>
      <c r="X56" s="68"/>
      <c r="Y56" s="149"/>
      <c r="Z56" s="150"/>
      <c r="AA56" s="71" t="s">
        <v>55</v>
      </c>
      <c r="AB56" s="72"/>
      <c r="AC56" s="72"/>
      <c r="AD56" s="67">
        <v>230</v>
      </c>
      <c r="AE56" s="10"/>
    </row>
    <row r="57" spans="1:31" s="8" customFormat="1">
      <c r="A57" s="7"/>
      <c r="B57" s="147"/>
      <c r="C57" s="68"/>
      <c r="D57" s="149"/>
      <c r="E57" s="148"/>
      <c r="F57" s="68"/>
      <c r="G57" s="149"/>
      <c r="H57" s="148"/>
      <c r="I57" s="68"/>
      <c r="J57" s="149"/>
      <c r="K57" s="148"/>
      <c r="L57" s="68"/>
      <c r="M57" s="149"/>
      <c r="N57" s="148"/>
      <c r="O57" s="68"/>
      <c r="P57" s="149"/>
      <c r="Q57" s="148"/>
      <c r="R57" s="68"/>
      <c r="S57" s="149"/>
      <c r="T57" s="148"/>
      <c r="U57" s="68"/>
      <c r="V57" s="149"/>
      <c r="W57" s="148"/>
      <c r="X57" s="68"/>
      <c r="Y57" s="149"/>
      <c r="Z57" s="150"/>
      <c r="AA57" s="151"/>
      <c r="AB57" s="152"/>
      <c r="AC57" s="153"/>
      <c r="AD57" s="147"/>
      <c r="AE57" s="10"/>
    </row>
    <row r="58" spans="1:31" s="8" customFormat="1">
      <c r="A58" s="7"/>
      <c r="B58" s="147"/>
      <c r="C58" s="68"/>
      <c r="D58" s="149"/>
      <c r="E58" s="148"/>
      <c r="F58" s="68"/>
      <c r="G58" s="149"/>
      <c r="H58" s="148"/>
      <c r="I58" s="68"/>
      <c r="J58" s="149"/>
      <c r="K58" s="148"/>
      <c r="L58" s="68"/>
      <c r="M58" s="149"/>
      <c r="N58" s="148"/>
      <c r="O58" s="68"/>
      <c r="P58" s="149"/>
      <c r="Q58" s="148"/>
      <c r="R58" s="68"/>
      <c r="S58" s="149"/>
      <c r="T58" s="148"/>
      <c r="U58" s="68"/>
      <c r="V58" s="149"/>
      <c r="W58" s="148"/>
      <c r="X58" s="68"/>
      <c r="Y58" s="149"/>
      <c r="Z58" s="150"/>
      <c r="AA58" s="151"/>
      <c r="AB58" s="152"/>
      <c r="AC58" s="153"/>
      <c r="AD58" s="147"/>
      <c r="AE58" s="10"/>
    </row>
    <row r="59" spans="1:31">
      <c r="A59" s="1"/>
      <c r="B59" s="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</row>
    <row r="60" spans="1:31">
      <c r="A60" s="1"/>
      <c r="B60" s="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</row>
    <row r="61" spans="1:31" ht="21.5" thickBot="1">
      <c r="A61" s="1"/>
      <c r="B61" s="163" t="s">
        <v>51</v>
      </c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79"/>
      <c r="V61" s="1"/>
      <c r="W61" s="1"/>
      <c r="X61" s="1"/>
      <c r="Y61" s="1"/>
      <c r="Z61" s="1"/>
      <c r="AA61" s="1"/>
      <c r="AB61" s="1"/>
      <c r="AC61" s="1"/>
      <c r="AD61" s="1"/>
      <c r="AE61" s="1"/>
    </row>
    <row r="62" spans="1:31" ht="16" thickBot="1">
      <c r="A62" s="1"/>
      <c r="B62" s="106" t="s">
        <v>26</v>
      </c>
      <c r="C62" s="155" t="s">
        <v>0</v>
      </c>
      <c r="D62" s="155"/>
      <c r="E62" s="155"/>
      <c r="F62" s="156" t="s">
        <v>1</v>
      </c>
      <c r="G62" s="155"/>
      <c r="H62" s="157"/>
      <c r="I62" s="155" t="s">
        <v>2</v>
      </c>
      <c r="J62" s="155"/>
      <c r="K62" s="155"/>
      <c r="L62" s="156" t="s">
        <v>3</v>
      </c>
      <c r="M62" s="155"/>
      <c r="N62" s="157"/>
      <c r="O62" s="155" t="s">
        <v>4</v>
      </c>
      <c r="P62" s="155"/>
      <c r="Q62" s="155"/>
      <c r="R62" s="156" t="s">
        <v>5</v>
      </c>
      <c r="S62" s="155"/>
      <c r="T62" s="157"/>
      <c r="U62" s="155" t="s">
        <v>20</v>
      </c>
      <c r="V62" s="155"/>
      <c r="W62" s="155"/>
      <c r="X62" s="156" t="s">
        <v>21</v>
      </c>
      <c r="Y62" s="155"/>
      <c r="Z62" s="157"/>
      <c r="AA62" s="173" t="s">
        <v>22</v>
      </c>
      <c r="AB62" s="158"/>
      <c r="AC62" s="174"/>
      <c r="AD62" s="107" t="s">
        <v>26</v>
      </c>
      <c r="AE62" s="1"/>
    </row>
    <row r="63" spans="1:31" ht="15.5" thickTop="1" thickBot="1">
      <c r="A63" s="1"/>
      <c r="B63" s="80" t="s">
        <v>6</v>
      </c>
      <c r="C63" s="159" t="s">
        <v>7</v>
      </c>
      <c r="D63" s="159"/>
      <c r="E63" s="159"/>
      <c r="F63" s="160" t="s">
        <v>8</v>
      </c>
      <c r="G63" s="159"/>
      <c r="H63" s="161"/>
      <c r="I63" s="159" t="s">
        <v>9</v>
      </c>
      <c r="J63" s="159"/>
      <c r="K63" s="159"/>
      <c r="L63" s="160" t="s">
        <v>10</v>
      </c>
      <c r="M63" s="159"/>
      <c r="N63" s="161"/>
      <c r="O63" s="159" t="s">
        <v>11</v>
      </c>
      <c r="P63" s="159"/>
      <c r="Q63" s="159"/>
      <c r="R63" s="160" t="s">
        <v>12</v>
      </c>
      <c r="S63" s="159"/>
      <c r="T63" s="161"/>
      <c r="U63" s="159" t="s">
        <v>24</v>
      </c>
      <c r="V63" s="159"/>
      <c r="W63" s="159"/>
      <c r="X63" s="170" t="s">
        <v>23</v>
      </c>
      <c r="Y63" s="171"/>
      <c r="Z63" s="172"/>
      <c r="AA63" s="167" t="s">
        <v>25</v>
      </c>
      <c r="AB63" s="168"/>
      <c r="AC63" s="169"/>
      <c r="AD63" s="81" t="s">
        <v>6</v>
      </c>
      <c r="AE63" s="1"/>
    </row>
    <row r="64" spans="1:31" ht="42.5" thickBot="1">
      <c r="A64" s="1"/>
      <c r="B64" s="82" t="s">
        <v>19</v>
      </c>
      <c r="C64" s="83" t="s">
        <v>16</v>
      </c>
      <c r="D64" s="84" t="s">
        <v>17</v>
      </c>
      <c r="E64" s="85" t="s">
        <v>18</v>
      </c>
      <c r="F64" s="86" t="s">
        <v>16</v>
      </c>
      <c r="G64" s="84" t="s">
        <v>17</v>
      </c>
      <c r="H64" s="87" t="s">
        <v>18</v>
      </c>
      <c r="I64" s="83" t="s">
        <v>16</v>
      </c>
      <c r="J64" s="84" t="s">
        <v>17</v>
      </c>
      <c r="K64" s="85" t="s">
        <v>18</v>
      </c>
      <c r="L64" s="86" t="s">
        <v>16</v>
      </c>
      <c r="M64" s="84" t="s">
        <v>17</v>
      </c>
      <c r="N64" s="87" t="s">
        <v>18</v>
      </c>
      <c r="O64" s="83" t="s">
        <v>16</v>
      </c>
      <c r="P64" s="84" t="s">
        <v>17</v>
      </c>
      <c r="Q64" s="85" t="s">
        <v>18</v>
      </c>
      <c r="R64" s="86" t="s">
        <v>16</v>
      </c>
      <c r="S64" s="84" t="s">
        <v>17</v>
      </c>
      <c r="T64" s="87" t="s">
        <v>18</v>
      </c>
      <c r="U64" s="83" t="s">
        <v>16</v>
      </c>
      <c r="V64" s="84" t="s">
        <v>17</v>
      </c>
      <c r="W64" s="85" t="s">
        <v>18</v>
      </c>
      <c r="X64" s="86" t="s">
        <v>16</v>
      </c>
      <c r="Y64" s="84" t="s">
        <v>17</v>
      </c>
      <c r="Z64" s="87" t="s">
        <v>18</v>
      </c>
      <c r="AA64" s="88" t="s">
        <v>16</v>
      </c>
      <c r="AB64" s="88" t="s">
        <v>17</v>
      </c>
      <c r="AC64" s="89" t="s">
        <v>18</v>
      </c>
      <c r="AD64" s="82" t="s">
        <v>19</v>
      </c>
      <c r="AE64" s="1"/>
    </row>
    <row r="65" spans="1:37">
      <c r="A65" s="1"/>
      <c r="B65" s="38">
        <v>50</v>
      </c>
      <c r="C65" s="146">
        <f>C21+$AK65</f>
        <v>0.40200000000000002</v>
      </c>
      <c r="D65" s="39">
        <v>2</v>
      </c>
      <c r="E65" s="40">
        <f>C65*$AD$53</f>
        <v>88.440000000000012</v>
      </c>
      <c r="F65" s="146">
        <f>F21+$AK65</f>
        <v>0.46299999999999997</v>
      </c>
      <c r="G65" s="39">
        <v>2.4</v>
      </c>
      <c r="H65" s="40">
        <f>F65*$AD$53</f>
        <v>101.86</v>
      </c>
      <c r="I65" s="146">
        <f>I21+$AK65</f>
        <v>0.53</v>
      </c>
      <c r="J65" s="39">
        <v>2.9</v>
      </c>
      <c r="K65" s="40">
        <f>I65*$AD$53</f>
        <v>116.60000000000001</v>
      </c>
      <c r="L65" s="146">
        <f>L21+$AK65</f>
        <v>0.54300000000000004</v>
      </c>
      <c r="M65" s="39">
        <v>3</v>
      </c>
      <c r="N65" s="40">
        <f>L65*$AD$53</f>
        <v>119.46000000000001</v>
      </c>
      <c r="O65" s="146">
        <f>O21+$AK65</f>
        <v>0.63900000000000001</v>
      </c>
      <c r="P65" s="46">
        <v>3.7</v>
      </c>
      <c r="Q65" s="40">
        <f>O65*$AD$53</f>
        <v>140.58000000000001</v>
      </c>
      <c r="R65" s="146">
        <f>R21+$AK65</f>
        <v>0.75700000000000001</v>
      </c>
      <c r="S65" s="39">
        <v>4.5999999999999996</v>
      </c>
      <c r="T65" s="40">
        <f>R65*$AD$53</f>
        <v>166.54</v>
      </c>
      <c r="U65" s="146">
        <f>U21+$AK65</f>
        <v>0.88</v>
      </c>
      <c r="V65" s="39">
        <v>5.6</v>
      </c>
      <c r="W65" s="40">
        <f>U65*$AD$53</f>
        <v>193.6</v>
      </c>
      <c r="X65" s="146">
        <f>X21+$AK65</f>
        <v>1.0290000000000001</v>
      </c>
      <c r="Y65" s="39">
        <v>6.9</v>
      </c>
      <c r="Z65" s="40">
        <f>X65*$AD$53</f>
        <v>226.38000000000002</v>
      </c>
      <c r="AA65" s="146">
        <f>AA21+$AK65</f>
        <v>1.5640000000000001</v>
      </c>
      <c r="AB65" s="90">
        <v>8.3000000000000007</v>
      </c>
      <c r="AC65" s="40">
        <f>AA65*$AD$53</f>
        <v>344.08000000000004</v>
      </c>
      <c r="AD65" s="38">
        <v>50</v>
      </c>
      <c r="AE65" s="1"/>
      <c r="AH65" s="140">
        <v>50</v>
      </c>
      <c r="AI65" s="141">
        <v>0.8</v>
      </c>
      <c r="AJ65" s="142">
        <v>1.4</v>
      </c>
      <c r="AK65" s="143">
        <v>9.4E-2</v>
      </c>
    </row>
    <row r="66" spans="1:37">
      <c r="A66" s="1"/>
      <c r="B66" s="38">
        <v>63</v>
      </c>
      <c r="C66" s="146">
        <f t="shared" ref="C66:C84" si="0">C22+$AK66</f>
        <v>0.61499999999999999</v>
      </c>
      <c r="D66" s="39">
        <v>2.5</v>
      </c>
      <c r="E66" s="40">
        <f t="shared" ref="E66:E68" si="1">C66*$AD$53</f>
        <v>135.30000000000001</v>
      </c>
      <c r="F66" s="146">
        <f t="shared" ref="F66:F84" si="2">F22+$AK66</f>
        <v>0.69699999999999995</v>
      </c>
      <c r="G66" s="39">
        <v>3</v>
      </c>
      <c r="H66" s="40">
        <f t="shared" ref="H66:H68" si="3">F66*$AD$53</f>
        <v>153.34</v>
      </c>
      <c r="I66" s="146">
        <f t="shared" ref="I66:I84" si="4">I22+$AK66</f>
        <v>0.80900000000000005</v>
      </c>
      <c r="J66" s="39">
        <v>3.6</v>
      </c>
      <c r="K66" s="40">
        <f t="shared" ref="K66:K68" si="5">I66*$AD$53</f>
        <v>177.98000000000002</v>
      </c>
      <c r="L66" s="146">
        <f t="shared" ref="L66:L84" si="6">L22+$AK66</f>
        <v>0.84199999999999997</v>
      </c>
      <c r="M66" s="39">
        <v>3.8</v>
      </c>
      <c r="N66" s="40">
        <f t="shared" ref="N66:N68" si="7">L66*$AD$53</f>
        <v>185.23999999999998</v>
      </c>
      <c r="O66" s="146">
        <f t="shared" ref="O66:O84" si="8">O22+$AK66</f>
        <v>0.996</v>
      </c>
      <c r="P66" s="46">
        <v>4.7</v>
      </c>
      <c r="Q66" s="40">
        <f t="shared" ref="Q66:Q68" si="9">O66*$AD$53</f>
        <v>219.12</v>
      </c>
      <c r="R66" s="146">
        <f t="shared" ref="R66:R84" si="10">R22+$AK66</f>
        <v>1.177</v>
      </c>
      <c r="S66" s="39">
        <v>5.8</v>
      </c>
      <c r="T66" s="40">
        <f t="shared" ref="T66:T68" si="11">R66*$AD$53</f>
        <v>258.94</v>
      </c>
      <c r="U66" s="146">
        <f t="shared" ref="U66:U80" si="12">U22+$AK66</f>
        <v>1.377</v>
      </c>
      <c r="V66" s="39">
        <v>7.1</v>
      </c>
      <c r="W66" s="40">
        <f t="shared" ref="W66:W68" si="13">U66*$AD$53</f>
        <v>302.94</v>
      </c>
      <c r="X66" s="146">
        <f t="shared" ref="X66:X78" si="14">X22+$AK66</f>
        <v>1.597</v>
      </c>
      <c r="Y66" s="39">
        <v>8.6</v>
      </c>
      <c r="Z66" s="40">
        <f t="shared" ref="Z66:Z68" si="15">X66*$AD$53</f>
        <v>351.34</v>
      </c>
      <c r="AA66" s="146">
        <f t="shared" ref="AA66:AA69" si="16">AA22+$AK66</f>
        <v>1.857</v>
      </c>
      <c r="AB66" s="90">
        <v>10.5</v>
      </c>
      <c r="AC66" s="40">
        <f t="shared" ref="AC66:AC68" si="17">AA66*$AD$53</f>
        <v>408.54</v>
      </c>
      <c r="AD66" s="38">
        <v>63</v>
      </c>
      <c r="AE66" s="1"/>
      <c r="AH66" s="140">
        <v>63</v>
      </c>
      <c r="AI66" s="141">
        <v>0.8</v>
      </c>
      <c r="AJ66" s="142">
        <v>1.4</v>
      </c>
      <c r="AK66" s="143">
        <v>0.127</v>
      </c>
    </row>
    <row r="67" spans="1:37">
      <c r="A67" s="1"/>
      <c r="B67" s="36">
        <v>75</v>
      </c>
      <c r="C67" s="146">
        <f t="shared" si="0"/>
        <v>0.81900000000000006</v>
      </c>
      <c r="D67" s="13">
        <v>2.9</v>
      </c>
      <c r="E67" s="40">
        <f t="shared" si="1"/>
        <v>180.18</v>
      </c>
      <c r="F67" s="146">
        <f t="shared" si="2"/>
        <v>0.97099999999999997</v>
      </c>
      <c r="G67" s="13">
        <v>3.6</v>
      </c>
      <c r="H67" s="40">
        <f t="shared" si="3"/>
        <v>213.62</v>
      </c>
      <c r="I67" s="146">
        <f t="shared" si="4"/>
        <v>1.121</v>
      </c>
      <c r="J67" s="13">
        <v>4.3</v>
      </c>
      <c r="K67" s="40">
        <f t="shared" si="5"/>
        <v>246.62</v>
      </c>
      <c r="L67" s="146">
        <f t="shared" si="6"/>
        <v>1.161</v>
      </c>
      <c r="M67" s="13">
        <v>4.5</v>
      </c>
      <c r="N67" s="40">
        <f t="shared" si="7"/>
        <v>255.42000000000002</v>
      </c>
      <c r="O67" s="146">
        <f t="shared" si="8"/>
        <v>1.381</v>
      </c>
      <c r="P67" s="12">
        <v>5.6</v>
      </c>
      <c r="Q67" s="40">
        <f t="shared" si="9"/>
        <v>303.82</v>
      </c>
      <c r="R67" s="146">
        <f t="shared" si="10"/>
        <v>1.611</v>
      </c>
      <c r="S67" s="13">
        <v>6.8</v>
      </c>
      <c r="T67" s="40">
        <f t="shared" si="11"/>
        <v>354.42</v>
      </c>
      <c r="U67" s="146">
        <f t="shared" si="12"/>
        <v>1.911</v>
      </c>
      <c r="V67" s="13">
        <v>8.4</v>
      </c>
      <c r="W67" s="40">
        <f t="shared" si="13"/>
        <v>420.42</v>
      </c>
      <c r="X67" s="146">
        <f t="shared" si="14"/>
        <v>2.2409999999999997</v>
      </c>
      <c r="Y67" s="13">
        <v>10.3</v>
      </c>
      <c r="Z67" s="40">
        <f t="shared" si="15"/>
        <v>493.01999999999992</v>
      </c>
      <c r="AA67" s="146">
        <f t="shared" si="16"/>
        <v>2.601</v>
      </c>
      <c r="AB67" s="90">
        <v>12.5</v>
      </c>
      <c r="AC67" s="40">
        <f t="shared" si="17"/>
        <v>572.22</v>
      </c>
      <c r="AD67" s="36">
        <v>75</v>
      </c>
      <c r="AE67" s="1"/>
      <c r="AH67" s="140">
        <v>75</v>
      </c>
      <c r="AI67" s="141">
        <v>0.8</v>
      </c>
      <c r="AJ67" s="142">
        <v>1.4</v>
      </c>
      <c r="AK67" s="143">
        <v>0.151</v>
      </c>
    </row>
    <row r="68" spans="1:37">
      <c r="A68" s="1"/>
      <c r="B68" s="36">
        <v>90</v>
      </c>
      <c r="C68" s="146">
        <f t="shared" si="0"/>
        <v>1.163</v>
      </c>
      <c r="D68" s="13">
        <v>3.5</v>
      </c>
      <c r="E68" s="40">
        <f t="shared" si="1"/>
        <v>255.86</v>
      </c>
      <c r="F68" s="146">
        <f t="shared" si="2"/>
        <v>1.3739999999999999</v>
      </c>
      <c r="G68" s="13">
        <v>4.3</v>
      </c>
      <c r="H68" s="40">
        <f t="shared" si="3"/>
        <v>302.27999999999997</v>
      </c>
      <c r="I68" s="146">
        <f t="shared" si="4"/>
        <v>1.5939999999999999</v>
      </c>
      <c r="J68" s="13">
        <v>5.0999999999999996</v>
      </c>
      <c r="K68" s="40">
        <f t="shared" si="5"/>
        <v>350.67999999999995</v>
      </c>
      <c r="L68" s="146">
        <f t="shared" si="6"/>
        <v>1.6439999999999999</v>
      </c>
      <c r="M68" s="13">
        <v>5.4</v>
      </c>
      <c r="N68" s="40">
        <f t="shared" si="7"/>
        <v>361.68</v>
      </c>
      <c r="O68" s="146">
        <f t="shared" si="8"/>
        <v>1.954</v>
      </c>
      <c r="P68" s="12">
        <v>6.7</v>
      </c>
      <c r="Q68" s="40">
        <f t="shared" si="9"/>
        <v>429.88</v>
      </c>
      <c r="R68" s="146">
        <f t="shared" si="10"/>
        <v>2.3140000000000001</v>
      </c>
      <c r="S68" s="13">
        <v>8.1999999999999993</v>
      </c>
      <c r="T68" s="40">
        <f t="shared" si="11"/>
        <v>509.08000000000004</v>
      </c>
      <c r="U68" s="146">
        <f t="shared" si="12"/>
        <v>2.734</v>
      </c>
      <c r="V68" s="13">
        <v>10.1</v>
      </c>
      <c r="W68" s="40">
        <f t="shared" si="13"/>
        <v>601.48</v>
      </c>
      <c r="X68" s="146">
        <f t="shared" si="14"/>
        <v>3.194</v>
      </c>
      <c r="Y68" s="13">
        <v>12.3</v>
      </c>
      <c r="Z68" s="40">
        <f t="shared" si="15"/>
        <v>702.68</v>
      </c>
      <c r="AA68" s="146">
        <f t="shared" si="16"/>
        <v>3.714</v>
      </c>
      <c r="AB68" s="90">
        <v>15</v>
      </c>
      <c r="AC68" s="40">
        <f t="shared" si="17"/>
        <v>817.08</v>
      </c>
      <c r="AD68" s="36">
        <v>90</v>
      </c>
      <c r="AE68" s="1"/>
      <c r="AH68" s="140">
        <v>90</v>
      </c>
      <c r="AI68" s="141">
        <v>0.9</v>
      </c>
      <c r="AJ68" s="142">
        <v>1.5</v>
      </c>
      <c r="AK68" s="143">
        <v>0.19400000000000001</v>
      </c>
    </row>
    <row r="69" spans="1:37">
      <c r="A69" s="1"/>
      <c r="B69" s="36">
        <v>110</v>
      </c>
      <c r="C69" s="146">
        <f t="shared" si="0"/>
        <v>1.8399999999999999</v>
      </c>
      <c r="D69" s="13">
        <v>4.2</v>
      </c>
      <c r="E69" s="22">
        <f>C69*$AD$54</f>
        <v>386.4</v>
      </c>
      <c r="F69" s="146">
        <f t="shared" si="2"/>
        <v>2.19</v>
      </c>
      <c r="G69" s="13">
        <v>5.3</v>
      </c>
      <c r="H69" s="22">
        <f>F69*$AD$54</f>
        <v>459.9</v>
      </c>
      <c r="I69" s="146">
        <f t="shared" si="4"/>
        <v>2.4899999999999998</v>
      </c>
      <c r="J69" s="13">
        <v>6.3</v>
      </c>
      <c r="K69" s="22">
        <f>I69*$AD$54</f>
        <v>522.9</v>
      </c>
      <c r="L69" s="146">
        <f t="shared" si="6"/>
        <v>2.58</v>
      </c>
      <c r="M69" s="13">
        <v>6.6</v>
      </c>
      <c r="N69" s="22">
        <f>L69*$AD$54</f>
        <v>541.80000000000007</v>
      </c>
      <c r="O69" s="146">
        <f t="shared" si="8"/>
        <v>3.03</v>
      </c>
      <c r="P69" s="12">
        <v>8.1</v>
      </c>
      <c r="Q69" s="22">
        <f>O69*$AD$54</f>
        <v>636.29999999999995</v>
      </c>
      <c r="R69" s="146">
        <f t="shared" si="10"/>
        <v>3.56</v>
      </c>
      <c r="S69" s="13">
        <v>10</v>
      </c>
      <c r="T69" s="22">
        <f>R69*$AD$54</f>
        <v>747.6</v>
      </c>
      <c r="U69" s="146">
        <f t="shared" si="12"/>
        <v>4.2</v>
      </c>
      <c r="V69" s="13">
        <v>12.3</v>
      </c>
      <c r="W69" s="22">
        <f>U69*$AD$54</f>
        <v>882</v>
      </c>
      <c r="X69" s="146">
        <f t="shared" si="14"/>
        <v>4.91</v>
      </c>
      <c r="Y69" s="13">
        <v>15.1</v>
      </c>
      <c r="Z69" s="22">
        <f>X69*$AD$54</f>
        <v>1031.1000000000001</v>
      </c>
      <c r="AA69" s="146">
        <f t="shared" si="16"/>
        <v>5.67</v>
      </c>
      <c r="AB69" s="90">
        <v>17.3</v>
      </c>
      <c r="AC69" s="22">
        <f>AA69*$AD$54</f>
        <v>1190.7</v>
      </c>
      <c r="AD69" s="36">
        <v>110</v>
      </c>
      <c r="AE69" s="1"/>
      <c r="AH69" s="144">
        <v>110</v>
      </c>
      <c r="AI69" s="141">
        <v>0.9</v>
      </c>
      <c r="AJ69" s="142">
        <v>1.5</v>
      </c>
      <c r="AK69" s="145">
        <v>0.42</v>
      </c>
    </row>
    <row r="70" spans="1:37">
      <c r="A70" s="1"/>
      <c r="B70" s="36">
        <v>125</v>
      </c>
      <c r="C70" s="146">
        <f t="shared" si="0"/>
        <v>2.258</v>
      </c>
      <c r="D70" s="13">
        <v>4.8</v>
      </c>
      <c r="E70" s="22">
        <f t="shared" ref="E70:E72" si="18">C70*$AD$54</f>
        <v>474.18</v>
      </c>
      <c r="F70" s="146">
        <f t="shared" si="2"/>
        <v>2.6879999999999997</v>
      </c>
      <c r="G70" s="13">
        <v>6</v>
      </c>
      <c r="H70" s="22">
        <f t="shared" ref="H70:H72" si="19">F70*$AD$54</f>
        <v>564.4799999999999</v>
      </c>
      <c r="I70" s="146">
        <f t="shared" si="4"/>
        <v>3.0880000000000001</v>
      </c>
      <c r="J70" s="13">
        <v>7.1</v>
      </c>
      <c r="K70" s="22">
        <f t="shared" ref="K70:K72" si="20">I70*$AD$54</f>
        <v>648.48</v>
      </c>
      <c r="L70" s="146">
        <f t="shared" si="6"/>
        <v>3.1779999999999999</v>
      </c>
      <c r="M70" s="13">
        <v>7.4</v>
      </c>
      <c r="N70" s="22">
        <f t="shared" ref="N70:N72" si="21">L70*$AD$54</f>
        <v>667.38</v>
      </c>
      <c r="O70" s="146">
        <f t="shared" si="8"/>
        <v>3.798</v>
      </c>
      <c r="P70" s="12">
        <v>9.1999999999999993</v>
      </c>
      <c r="Q70" s="22">
        <f t="shared" ref="Q70:Q72" si="22">O70*$AD$54</f>
        <v>797.58</v>
      </c>
      <c r="R70" s="146">
        <f t="shared" si="10"/>
        <v>4.508</v>
      </c>
      <c r="S70" s="13">
        <v>11.4</v>
      </c>
      <c r="T70" s="22">
        <f t="shared" ref="T70:T72" si="23">R70*$AD$54</f>
        <v>946.68</v>
      </c>
      <c r="U70" s="146">
        <f t="shared" si="12"/>
        <v>5.298</v>
      </c>
      <c r="V70" s="13">
        <v>14</v>
      </c>
      <c r="W70" s="22">
        <f t="shared" ref="W70:W72" si="24">U70*$AD$54</f>
        <v>1112.58</v>
      </c>
      <c r="X70" s="146">
        <f t="shared" si="14"/>
        <v>6.2080000000000002</v>
      </c>
      <c r="Y70" s="13">
        <v>17.100000000000001</v>
      </c>
      <c r="Z70" s="22">
        <f t="shared" ref="Z70:Z72" si="25">X70*$AD$54</f>
        <v>1303.68</v>
      </c>
      <c r="AA70" s="146"/>
      <c r="AB70" s="90"/>
      <c r="AC70" s="22"/>
      <c r="AD70" s="36">
        <v>125</v>
      </c>
      <c r="AE70" s="1"/>
      <c r="AH70" s="144">
        <v>125</v>
      </c>
      <c r="AI70" s="141">
        <v>1</v>
      </c>
      <c r="AJ70" s="142">
        <v>1.6</v>
      </c>
      <c r="AK70" s="145">
        <v>0.42799999999999999</v>
      </c>
    </row>
    <row r="71" spans="1:37">
      <c r="A71" s="1"/>
      <c r="B71" s="36">
        <v>140</v>
      </c>
      <c r="C71" s="146">
        <f t="shared" si="0"/>
        <v>2.8090000000000002</v>
      </c>
      <c r="D71" s="13">
        <v>5.4</v>
      </c>
      <c r="E71" s="22">
        <f t="shared" si="18"/>
        <v>589.89</v>
      </c>
      <c r="F71" s="146">
        <f t="shared" si="2"/>
        <v>3.3290000000000002</v>
      </c>
      <c r="G71" s="13">
        <v>6.7</v>
      </c>
      <c r="H71" s="22">
        <f t="shared" si="19"/>
        <v>699.09</v>
      </c>
      <c r="I71" s="146">
        <f t="shared" si="4"/>
        <v>3.8490000000000002</v>
      </c>
      <c r="J71" s="13">
        <v>8</v>
      </c>
      <c r="K71" s="22">
        <f t="shared" si="20"/>
        <v>808.29000000000008</v>
      </c>
      <c r="L71" s="146">
        <f t="shared" si="6"/>
        <v>3.9590000000000001</v>
      </c>
      <c r="M71" s="13">
        <v>8.3000000000000007</v>
      </c>
      <c r="N71" s="22">
        <f t="shared" si="21"/>
        <v>831.39</v>
      </c>
      <c r="O71" s="146">
        <f t="shared" si="8"/>
        <v>4.7189999999999994</v>
      </c>
      <c r="P71" s="12">
        <v>10.3</v>
      </c>
      <c r="Q71" s="22">
        <f t="shared" si="22"/>
        <v>990.9899999999999</v>
      </c>
      <c r="R71" s="146">
        <f t="shared" si="10"/>
        <v>5.5789999999999997</v>
      </c>
      <c r="S71" s="13">
        <v>12.7</v>
      </c>
      <c r="T71" s="22">
        <f t="shared" si="23"/>
        <v>1171.5899999999999</v>
      </c>
      <c r="U71" s="146">
        <f t="shared" si="12"/>
        <v>6.6189999999999998</v>
      </c>
      <c r="V71" s="13">
        <v>15.7</v>
      </c>
      <c r="W71" s="22">
        <f t="shared" si="24"/>
        <v>1389.99</v>
      </c>
      <c r="X71" s="146">
        <f t="shared" si="14"/>
        <v>7.7689999999999992</v>
      </c>
      <c r="Y71" s="13">
        <v>19.2</v>
      </c>
      <c r="Z71" s="22">
        <f t="shared" si="25"/>
        <v>1631.4899999999998</v>
      </c>
      <c r="AA71" s="146"/>
      <c r="AB71" s="90"/>
      <c r="AC71" s="22"/>
      <c r="AD71" s="36">
        <v>140</v>
      </c>
      <c r="AE71" s="1"/>
      <c r="AH71" s="144">
        <v>140</v>
      </c>
      <c r="AI71" s="141">
        <v>1.1000000000000001</v>
      </c>
      <c r="AJ71" s="142">
        <v>1.6</v>
      </c>
      <c r="AK71" s="145">
        <v>0.499</v>
      </c>
    </row>
    <row r="72" spans="1:37">
      <c r="A72" s="1"/>
      <c r="B72" s="36">
        <v>160</v>
      </c>
      <c r="C72" s="146">
        <f t="shared" si="0"/>
        <v>3.6459999999999999</v>
      </c>
      <c r="D72" s="13">
        <v>6.2</v>
      </c>
      <c r="E72" s="22">
        <f t="shared" si="18"/>
        <v>765.66</v>
      </c>
      <c r="F72" s="146">
        <f t="shared" si="2"/>
        <v>4.3259999999999996</v>
      </c>
      <c r="G72" s="13">
        <v>7.7</v>
      </c>
      <c r="H72" s="22">
        <f t="shared" si="19"/>
        <v>908.45999999999992</v>
      </c>
      <c r="I72" s="146">
        <f t="shared" si="4"/>
        <v>4.9659999999999993</v>
      </c>
      <c r="J72" s="13">
        <v>9.1</v>
      </c>
      <c r="K72" s="22">
        <f t="shared" si="20"/>
        <v>1042.8599999999999</v>
      </c>
      <c r="L72" s="146">
        <f t="shared" si="6"/>
        <v>5.1259999999999994</v>
      </c>
      <c r="M72" s="13">
        <v>9.5</v>
      </c>
      <c r="N72" s="22">
        <f t="shared" si="21"/>
        <v>1076.4599999999998</v>
      </c>
      <c r="O72" s="146">
        <f t="shared" si="8"/>
        <v>6.1159999999999997</v>
      </c>
      <c r="P72" s="12">
        <v>11.8</v>
      </c>
      <c r="Q72" s="22">
        <f t="shared" si="22"/>
        <v>1284.3599999999999</v>
      </c>
      <c r="R72" s="146">
        <f t="shared" si="10"/>
        <v>7.2859999999999996</v>
      </c>
      <c r="S72" s="13">
        <v>14.6</v>
      </c>
      <c r="T72" s="22">
        <f t="shared" si="23"/>
        <v>1530.06</v>
      </c>
      <c r="U72" s="146">
        <f t="shared" si="12"/>
        <v>8.5860000000000003</v>
      </c>
      <c r="V72" s="13">
        <v>17.899999999999999</v>
      </c>
      <c r="W72" s="22">
        <f t="shared" si="24"/>
        <v>1803.0600000000002</v>
      </c>
      <c r="X72" s="146">
        <f t="shared" si="14"/>
        <v>10.076000000000001</v>
      </c>
      <c r="Y72" s="13">
        <v>21.9</v>
      </c>
      <c r="Z72" s="22">
        <f t="shared" si="25"/>
        <v>2115.96</v>
      </c>
      <c r="AA72" s="146"/>
      <c r="AB72" s="90"/>
      <c r="AC72" s="22"/>
      <c r="AD72" s="36">
        <v>160</v>
      </c>
      <c r="AE72" s="1"/>
      <c r="AH72" s="144">
        <v>160</v>
      </c>
      <c r="AI72" s="141">
        <v>1.1000000000000001</v>
      </c>
      <c r="AJ72" s="142">
        <v>1.7</v>
      </c>
      <c r="AK72" s="145">
        <v>0.61599999999999999</v>
      </c>
    </row>
    <row r="73" spans="1:37">
      <c r="A73" s="1"/>
      <c r="B73" s="36">
        <v>180</v>
      </c>
      <c r="C73" s="146">
        <f t="shared" si="0"/>
        <v>4.4979999999999993</v>
      </c>
      <c r="D73" s="13">
        <v>6.9</v>
      </c>
      <c r="E73" s="22">
        <f>C73*$AD$55</f>
        <v>944.57999999999981</v>
      </c>
      <c r="F73" s="146">
        <f t="shared" si="2"/>
        <v>5.3780000000000001</v>
      </c>
      <c r="G73" s="13">
        <v>8.6</v>
      </c>
      <c r="H73" s="22">
        <f>F73*$AD$55</f>
        <v>1129.3800000000001</v>
      </c>
      <c r="I73" s="146">
        <f t="shared" si="4"/>
        <v>6.1879999999999997</v>
      </c>
      <c r="J73" s="13">
        <v>10.199999999999999</v>
      </c>
      <c r="K73" s="22">
        <f>I73*$AD$55</f>
        <v>1299.48</v>
      </c>
      <c r="L73" s="146">
        <f t="shared" si="6"/>
        <v>6.4279999999999999</v>
      </c>
      <c r="M73" s="13">
        <v>10.7</v>
      </c>
      <c r="N73" s="22">
        <f>L73*$AD$55</f>
        <v>1349.8799999999999</v>
      </c>
      <c r="O73" s="146">
        <f t="shared" si="8"/>
        <v>7.6980000000000004</v>
      </c>
      <c r="P73" s="12">
        <v>13.3</v>
      </c>
      <c r="Q73" s="22">
        <f>O73*$AD$55</f>
        <v>1616.5800000000002</v>
      </c>
      <c r="R73" s="146">
        <f t="shared" si="10"/>
        <v>9.1479999999999997</v>
      </c>
      <c r="S73" s="13">
        <v>16.399999999999999</v>
      </c>
      <c r="T73" s="22">
        <f>R73*$AD$55</f>
        <v>1921.08</v>
      </c>
      <c r="U73" s="146">
        <f t="shared" si="12"/>
        <v>10.818</v>
      </c>
      <c r="V73" s="13">
        <v>20.100000000000001</v>
      </c>
      <c r="W73" s="22">
        <f>U73*$AD$55</f>
        <v>2271.7799999999997</v>
      </c>
      <c r="X73" s="146">
        <f t="shared" si="14"/>
        <v>12.718</v>
      </c>
      <c r="Y73" s="13">
        <v>24.6</v>
      </c>
      <c r="Z73" s="22">
        <f t="shared" ref="Z73:Z78" si="26">X73*$AD$55</f>
        <v>2670.78</v>
      </c>
      <c r="AA73" s="146"/>
      <c r="AB73" s="90"/>
      <c r="AC73" s="92"/>
      <c r="AD73" s="36">
        <v>180</v>
      </c>
      <c r="AE73" s="1"/>
      <c r="AH73" s="144">
        <v>180</v>
      </c>
      <c r="AI73" s="141">
        <v>1.1000000000000001</v>
      </c>
      <c r="AJ73" s="142">
        <v>1.7</v>
      </c>
      <c r="AK73" s="145">
        <v>0.71799999999999997</v>
      </c>
    </row>
    <row r="74" spans="1:37">
      <c r="A74" s="1"/>
      <c r="B74" s="36">
        <v>200</v>
      </c>
      <c r="C74" s="146">
        <f t="shared" si="0"/>
        <v>5.5339999999999998</v>
      </c>
      <c r="D74" s="13">
        <v>7.7</v>
      </c>
      <c r="E74" s="22">
        <f t="shared" ref="E74:E79" si="27">C74*$AD$55</f>
        <v>1162.1399999999999</v>
      </c>
      <c r="F74" s="146">
        <f t="shared" si="2"/>
        <v>6.6239999999999997</v>
      </c>
      <c r="G74" s="13">
        <v>9.6</v>
      </c>
      <c r="H74" s="22">
        <f t="shared" ref="H74:H79" si="28">F74*$AD$55</f>
        <v>1391.04</v>
      </c>
      <c r="I74" s="146">
        <f t="shared" si="4"/>
        <v>7.6340000000000003</v>
      </c>
      <c r="J74" s="13">
        <v>11.4</v>
      </c>
      <c r="K74" s="22">
        <f t="shared" ref="K74:K79" si="29">I74*$AD$55</f>
        <v>1603.14</v>
      </c>
      <c r="L74" s="146">
        <f t="shared" si="6"/>
        <v>7.8940000000000001</v>
      </c>
      <c r="M74" s="13">
        <v>11.9</v>
      </c>
      <c r="N74" s="22">
        <f t="shared" ref="N74:N79" si="30">L74*$AD$55</f>
        <v>1657.74</v>
      </c>
      <c r="O74" s="146">
        <f t="shared" si="8"/>
        <v>9.4139999999999997</v>
      </c>
      <c r="P74" s="12">
        <v>14.7</v>
      </c>
      <c r="Q74" s="22">
        <f t="shared" ref="Q74:Q79" si="31">O74*$AD$55</f>
        <v>1976.9399999999998</v>
      </c>
      <c r="R74" s="146">
        <f t="shared" si="10"/>
        <v>11.254</v>
      </c>
      <c r="S74" s="13">
        <v>18.2</v>
      </c>
      <c r="T74" s="22">
        <f t="shared" ref="T74:T79" si="32">R74*$AD$55</f>
        <v>2363.3399999999997</v>
      </c>
      <c r="U74" s="146">
        <f t="shared" si="12"/>
        <v>13.353999999999999</v>
      </c>
      <c r="V74" s="13">
        <v>22.4</v>
      </c>
      <c r="W74" s="22">
        <f t="shared" ref="W74:W79" si="33">U74*$AD$55</f>
        <v>2804.3399999999997</v>
      </c>
      <c r="X74" s="146">
        <f t="shared" si="14"/>
        <v>15.654</v>
      </c>
      <c r="Y74" s="13">
        <v>27.4</v>
      </c>
      <c r="Z74" s="22">
        <f t="shared" si="26"/>
        <v>3287.34</v>
      </c>
      <c r="AA74" s="146"/>
      <c r="AB74" s="90"/>
      <c r="AC74" s="92"/>
      <c r="AD74" s="36">
        <v>200</v>
      </c>
      <c r="AE74" s="1"/>
      <c r="AH74" s="144">
        <v>200</v>
      </c>
      <c r="AI74" s="141">
        <v>1.2</v>
      </c>
      <c r="AJ74" s="142">
        <v>1.8</v>
      </c>
      <c r="AK74" s="145">
        <v>0.85399999999999998</v>
      </c>
    </row>
    <row r="75" spans="1:37">
      <c r="A75" s="1"/>
      <c r="B75" s="36">
        <v>225</v>
      </c>
      <c r="C75" s="146">
        <f t="shared" si="0"/>
        <v>6.9369999999999994</v>
      </c>
      <c r="D75" s="13">
        <v>8.6</v>
      </c>
      <c r="E75" s="22">
        <f t="shared" si="27"/>
        <v>1456.77</v>
      </c>
      <c r="F75" s="146">
        <f t="shared" si="2"/>
        <v>8.3469999999999995</v>
      </c>
      <c r="G75" s="13">
        <v>10.8</v>
      </c>
      <c r="H75" s="22">
        <f t="shared" si="28"/>
        <v>1752.87</v>
      </c>
      <c r="I75" s="146">
        <f t="shared" si="4"/>
        <v>9.6070000000000011</v>
      </c>
      <c r="J75" s="13">
        <v>12.8</v>
      </c>
      <c r="K75" s="22">
        <f t="shared" si="29"/>
        <v>2017.4700000000003</v>
      </c>
      <c r="L75" s="146">
        <f t="shared" si="6"/>
        <v>9.9969999999999999</v>
      </c>
      <c r="M75" s="13">
        <v>13.4</v>
      </c>
      <c r="N75" s="22">
        <f t="shared" si="30"/>
        <v>2099.37</v>
      </c>
      <c r="O75" s="146">
        <f t="shared" si="8"/>
        <v>11.957000000000001</v>
      </c>
      <c r="P75" s="12">
        <v>16.600000000000001</v>
      </c>
      <c r="Q75" s="22">
        <f t="shared" si="31"/>
        <v>2510.9700000000003</v>
      </c>
      <c r="R75" s="146">
        <f t="shared" si="10"/>
        <v>14.257</v>
      </c>
      <c r="S75" s="13">
        <v>20.5</v>
      </c>
      <c r="T75" s="22">
        <f t="shared" si="32"/>
        <v>2993.97</v>
      </c>
      <c r="U75" s="146">
        <f t="shared" si="12"/>
        <v>16.856999999999999</v>
      </c>
      <c r="V75" s="13">
        <v>25.2</v>
      </c>
      <c r="W75" s="22">
        <f t="shared" si="33"/>
        <v>3539.97</v>
      </c>
      <c r="X75" s="146">
        <f t="shared" si="14"/>
        <v>19.756999999999998</v>
      </c>
      <c r="Y75" s="13">
        <v>30.8</v>
      </c>
      <c r="Z75" s="22">
        <f t="shared" si="26"/>
        <v>4148.9699999999993</v>
      </c>
      <c r="AA75" s="146"/>
      <c r="AB75" s="90"/>
      <c r="AC75" s="92"/>
      <c r="AD75" s="36">
        <v>225</v>
      </c>
      <c r="AE75" s="1"/>
      <c r="AH75" s="144">
        <v>225</v>
      </c>
      <c r="AI75" s="141">
        <v>1.3</v>
      </c>
      <c r="AJ75" s="142">
        <v>1.9</v>
      </c>
      <c r="AK75" s="145">
        <v>1.0569999999999999</v>
      </c>
    </row>
    <row r="76" spans="1:37">
      <c r="A76" s="1"/>
      <c r="B76" s="36">
        <v>250</v>
      </c>
      <c r="C76" s="146">
        <f t="shared" si="0"/>
        <v>8.5709999999999997</v>
      </c>
      <c r="D76" s="13">
        <v>9.6</v>
      </c>
      <c r="E76" s="22">
        <f t="shared" si="27"/>
        <v>1799.9099999999999</v>
      </c>
      <c r="F76" s="146">
        <f t="shared" si="2"/>
        <v>10.201000000000001</v>
      </c>
      <c r="G76" s="13">
        <v>11.9</v>
      </c>
      <c r="H76" s="22">
        <f t="shared" si="28"/>
        <v>2142.21</v>
      </c>
      <c r="I76" s="146">
        <f t="shared" si="4"/>
        <v>11.881</v>
      </c>
      <c r="J76" s="13">
        <v>14.2</v>
      </c>
      <c r="K76" s="22">
        <f t="shared" si="29"/>
        <v>2495.0100000000002</v>
      </c>
      <c r="L76" s="146">
        <f t="shared" si="6"/>
        <v>12.281000000000001</v>
      </c>
      <c r="M76" s="13">
        <v>14.8</v>
      </c>
      <c r="N76" s="22">
        <f t="shared" si="30"/>
        <v>2579.0100000000002</v>
      </c>
      <c r="O76" s="146">
        <f t="shared" si="8"/>
        <v>14.681000000000001</v>
      </c>
      <c r="P76" s="12">
        <v>18.399999999999999</v>
      </c>
      <c r="Q76" s="22">
        <f t="shared" si="31"/>
        <v>3083.01</v>
      </c>
      <c r="R76" s="146">
        <f t="shared" si="10"/>
        <v>17.480999999999998</v>
      </c>
      <c r="S76" s="13">
        <v>22.7</v>
      </c>
      <c r="T76" s="22">
        <f t="shared" si="32"/>
        <v>3671.0099999999998</v>
      </c>
      <c r="U76" s="146">
        <f t="shared" si="12"/>
        <v>20.680999999999997</v>
      </c>
      <c r="V76" s="13">
        <v>27.9</v>
      </c>
      <c r="W76" s="22">
        <f t="shared" si="33"/>
        <v>4343.0099999999993</v>
      </c>
      <c r="X76" s="146">
        <f t="shared" si="14"/>
        <v>24.381</v>
      </c>
      <c r="Y76" s="13">
        <v>34.200000000000003</v>
      </c>
      <c r="Z76" s="22">
        <f t="shared" si="26"/>
        <v>5120.01</v>
      </c>
      <c r="AA76" s="146"/>
      <c r="AB76" s="90"/>
      <c r="AC76" s="92"/>
      <c r="AD76" s="36">
        <v>250</v>
      </c>
      <c r="AE76" s="1"/>
      <c r="AH76" s="144">
        <v>250</v>
      </c>
      <c r="AI76" s="141">
        <v>1.4</v>
      </c>
      <c r="AJ76" s="142">
        <v>2.1</v>
      </c>
      <c r="AK76" s="145">
        <v>1.2809999999999999</v>
      </c>
    </row>
    <row r="77" spans="1:37">
      <c r="A77" s="1"/>
      <c r="B77" s="36">
        <v>280</v>
      </c>
      <c r="C77" s="146">
        <f t="shared" si="0"/>
        <v>10.644</v>
      </c>
      <c r="D77" s="13">
        <v>10.7</v>
      </c>
      <c r="E77" s="22">
        <f t="shared" si="27"/>
        <v>2235.2400000000002</v>
      </c>
      <c r="F77" s="146">
        <f t="shared" si="2"/>
        <v>12.854000000000001</v>
      </c>
      <c r="G77" s="13">
        <v>13.4</v>
      </c>
      <c r="H77" s="22">
        <f t="shared" si="28"/>
        <v>2699.34</v>
      </c>
      <c r="I77" s="146">
        <f t="shared" si="4"/>
        <v>14.754</v>
      </c>
      <c r="J77" s="13">
        <v>15.9</v>
      </c>
      <c r="K77" s="22">
        <f t="shared" si="29"/>
        <v>3098.3399999999997</v>
      </c>
      <c r="L77" s="146">
        <f t="shared" si="6"/>
        <v>15.354000000000001</v>
      </c>
      <c r="M77" s="13">
        <v>16.600000000000001</v>
      </c>
      <c r="N77" s="22">
        <f t="shared" si="30"/>
        <v>3224.34</v>
      </c>
      <c r="O77" s="146">
        <f t="shared" si="8"/>
        <v>18.353999999999999</v>
      </c>
      <c r="P77" s="12">
        <v>20.6</v>
      </c>
      <c r="Q77" s="22">
        <f t="shared" si="31"/>
        <v>3854.3399999999997</v>
      </c>
      <c r="R77" s="146">
        <f t="shared" si="10"/>
        <v>21.853999999999999</v>
      </c>
      <c r="S77" s="13">
        <v>25.4</v>
      </c>
      <c r="T77" s="22">
        <f t="shared" si="32"/>
        <v>4589.34</v>
      </c>
      <c r="U77" s="146">
        <f t="shared" si="12"/>
        <v>25.953999999999997</v>
      </c>
      <c r="V77" s="13">
        <v>31.3</v>
      </c>
      <c r="W77" s="22">
        <f t="shared" si="33"/>
        <v>5450.3399999999992</v>
      </c>
      <c r="X77" s="146">
        <f t="shared" si="14"/>
        <v>30.453999999999997</v>
      </c>
      <c r="Y77" s="13">
        <v>38.299999999999997</v>
      </c>
      <c r="Z77" s="22">
        <f t="shared" si="26"/>
        <v>6395.3399999999992</v>
      </c>
      <c r="AA77" s="146"/>
      <c r="AB77" s="90"/>
      <c r="AC77" s="92"/>
      <c r="AD77" s="36">
        <v>280</v>
      </c>
      <c r="AE77" s="1"/>
      <c r="AH77" s="144">
        <v>280</v>
      </c>
      <c r="AI77" s="141">
        <v>1.4</v>
      </c>
      <c r="AJ77" s="142">
        <v>2.2000000000000002</v>
      </c>
      <c r="AK77" s="145">
        <v>1.554</v>
      </c>
    </row>
    <row r="78" spans="1:37">
      <c r="A78" s="1"/>
      <c r="B78" s="36">
        <v>315</v>
      </c>
      <c r="C78" s="146">
        <f t="shared" si="0"/>
        <v>13.481999999999999</v>
      </c>
      <c r="D78" s="13">
        <v>12.1</v>
      </c>
      <c r="E78" s="22">
        <f t="shared" si="27"/>
        <v>2831.22</v>
      </c>
      <c r="F78" s="146">
        <f t="shared" si="2"/>
        <v>16.082000000000001</v>
      </c>
      <c r="G78" s="13">
        <v>15</v>
      </c>
      <c r="H78" s="22">
        <f t="shared" si="28"/>
        <v>3377.2200000000003</v>
      </c>
      <c r="I78" s="146">
        <f t="shared" si="4"/>
        <v>18.582000000000001</v>
      </c>
      <c r="J78" s="13">
        <v>17.899999999999999</v>
      </c>
      <c r="K78" s="22">
        <f t="shared" si="29"/>
        <v>3902.2200000000003</v>
      </c>
      <c r="L78" s="146">
        <f t="shared" si="6"/>
        <v>19.282</v>
      </c>
      <c r="M78" s="13">
        <v>18.7</v>
      </c>
      <c r="N78" s="22">
        <f t="shared" si="30"/>
        <v>4049.22</v>
      </c>
      <c r="O78" s="146">
        <f t="shared" si="8"/>
        <v>23.182000000000002</v>
      </c>
      <c r="P78" s="12">
        <v>23.2</v>
      </c>
      <c r="Q78" s="22">
        <f t="shared" si="31"/>
        <v>4868.22</v>
      </c>
      <c r="R78" s="146">
        <f t="shared" si="10"/>
        <v>27.582000000000001</v>
      </c>
      <c r="S78" s="13">
        <v>28.6</v>
      </c>
      <c r="T78" s="22">
        <f t="shared" si="32"/>
        <v>5792.22</v>
      </c>
      <c r="U78" s="146">
        <f t="shared" si="12"/>
        <v>32.682000000000002</v>
      </c>
      <c r="V78" s="13">
        <v>35.200000000000003</v>
      </c>
      <c r="W78" s="22">
        <f t="shared" si="33"/>
        <v>6863.22</v>
      </c>
      <c r="X78" s="146">
        <f t="shared" si="14"/>
        <v>38.481999999999999</v>
      </c>
      <c r="Y78" s="13">
        <v>43.1</v>
      </c>
      <c r="Z78" s="22">
        <f t="shared" si="26"/>
        <v>8081.22</v>
      </c>
      <c r="AA78" s="146"/>
      <c r="AB78" s="90"/>
      <c r="AC78" s="92"/>
      <c r="AD78" s="36">
        <v>315</v>
      </c>
      <c r="AE78" s="1"/>
      <c r="AH78" s="144">
        <v>315</v>
      </c>
      <c r="AI78" s="141">
        <v>1.5</v>
      </c>
      <c r="AJ78" s="142">
        <v>2.2999999999999998</v>
      </c>
      <c r="AK78" s="145">
        <v>1.8819999999999999</v>
      </c>
    </row>
    <row r="79" spans="1:37">
      <c r="A79" s="1"/>
      <c r="B79" s="36">
        <v>355</v>
      </c>
      <c r="C79" s="146">
        <f t="shared" si="0"/>
        <v>16.922000000000001</v>
      </c>
      <c r="D79" s="13">
        <v>13.6</v>
      </c>
      <c r="E79" s="22">
        <f t="shared" si="27"/>
        <v>3553.6200000000003</v>
      </c>
      <c r="F79" s="146">
        <f t="shared" si="2"/>
        <v>20.321999999999999</v>
      </c>
      <c r="G79" s="13">
        <v>16.899999999999999</v>
      </c>
      <c r="H79" s="22">
        <f t="shared" si="28"/>
        <v>4267.62</v>
      </c>
      <c r="I79" s="146">
        <f t="shared" si="4"/>
        <v>23.521999999999998</v>
      </c>
      <c r="J79" s="13">
        <v>20.100000000000001</v>
      </c>
      <c r="K79" s="22">
        <f t="shared" si="29"/>
        <v>4939.62</v>
      </c>
      <c r="L79" s="146">
        <f t="shared" si="6"/>
        <v>24.521999999999998</v>
      </c>
      <c r="M79" s="13">
        <v>21.1</v>
      </c>
      <c r="N79" s="22">
        <f t="shared" si="30"/>
        <v>5149.62</v>
      </c>
      <c r="O79" s="146">
        <f t="shared" si="8"/>
        <v>29.321999999999999</v>
      </c>
      <c r="P79" s="12">
        <v>26.1</v>
      </c>
      <c r="Q79" s="22">
        <f t="shared" si="31"/>
        <v>6157.62</v>
      </c>
      <c r="R79" s="146">
        <f t="shared" si="10"/>
        <v>34.922000000000004</v>
      </c>
      <c r="S79" s="13">
        <v>32.200000000000003</v>
      </c>
      <c r="T79" s="22">
        <f t="shared" si="32"/>
        <v>7333.6200000000008</v>
      </c>
      <c r="U79" s="146">
        <f t="shared" si="12"/>
        <v>41.522000000000006</v>
      </c>
      <c r="V79" s="13">
        <v>39.700000000000003</v>
      </c>
      <c r="W79" s="22">
        <f t="shared" si="33"/>
        <v>8719.6200000000008</v>
      </c>
      <c r="X79" s="146"/>
      <c r="Y79" s="13"/>
      <c r="Z79" s="22"/>
      <c r="AA79" s="146"/>
      <c r="AB79" s="90"/>
      <c r="AC79" s="92"/>
      <c r="AD79" s="36">
        <v>355</v>
      </c>
      <c r="AE79" s="1"/>
      <c r="AH79" s="144">
        <v>355</v>
      </c>
      <c r="AI79" s="141">
        <v>1.6</v>
      </c>
      <c r="AJ79" s="142">
        <v>2.4</v>
      </c>
      <c r="AK79" s="145">
        <v>2.3220000000000001</v>
      </c>
    </row>
    <row r="80" spans="1:37">
      <c r="A80" s="1"/>
      <c r="B80" s="36">
        <v>400</v>
      </c>
      <c r="C80" s="146">
        <f t="shared" si="0"/>
        <v>21.444000000000003</v>
      </c>
      <c r="D80" s="13">
        <v>15.3</v>
      </c>
      <c r="E80" s="22">
        <f>C80*$AD$55</f>
        <v>4503.2400000000007</v>
      </c>
      <c r="F80" s="146">
        <f t="shared" si="2"/>
        <v>25.744</v>
      </c>
      <c r="G80" s="13">
        <v>19.100000000000001</v>
      </c>
      <c r="H80" s="22">
        <f>F80*$AD$55</f>
        <v>5406.24</v>
      </c>
      <c r="I80" s="146">
        <f t="shared" si="4"/>
        <v>29.744</v>
      </c>
      <c r="J80" s="13">
        <v>22.7</v>
      </c>
      <c r="K80" s="22">
        <f>I80*$AD$55</f>
        <v>6246.24</v>
      </c>
      <c r="L80" s="146">
        <f t="shared" si="6"/>
        <v>30.844000000000001</v>
      </c>
      <c r="M80" s="13">
        <v>23.7</v>
      </c>
      <c r="N80" s="22">
        <f>L80*$AD$55</f>
        <v>6477.2400000000007</v>
      </c>
      <c r="O80" s="146">
        <f t="shared" si="8"/>
        <v>37.044000000000004</v>
      </c>
      <c r="P80" s="12">
        <v>29.4</v>
      </c>
      <c r="Q80" s="22">
        <f>O80*$AD$55</f>
        <v>7779.2400000000007</v>
      </c>
      <c r="R80" s="146">
        <f t="shared" si="10"/>
        <v>44.244</v>
      </c>
      <c r="S80" s="13">
        <v>36.299999999999997</v>
      </c>
      <c r="T80" s="22">
        <f>R80*$AD$55</f>
        <v>9291.24</v>
      </c>
      <c r="U80" s="146">
        <f t="shared" si="12"/>
        <v>52.544000000000004</v>
      </c>
      <c r="V80" s="13">
        <v>44.7</v>
      </c>
      <c r="W80" s="22">
        <f>U80*$AD$55</f>
        <v>11034.240000000002</v>
      </c>
      <c r="X80" s="146"/>
      <c r="Y80" s="13"/>
      <c r="Z80" s="22"/>
      <c r="AA80" s="146"/>
      <c r="AB80" s="90"/>
      <c r="AC80" s="92"/>
      <c r="AD80" s="36">
        <v>400</v>
      </c>
      <c r="AE80" s="1"/>
      <c r="AH80" s="144">
        <v>400</v>
      </c>
      <c r="AI80" s="141">
        <v>1.8</v>
      </c>
      <c r="AJ80" s="142">
        <v>2.6</v>
      </c>
      <c r="AK80" s="145">
        <v>2.8439999999999999</v>
      </c>
    </row>
    <row r="81" spans="1:37">
      <c r="A81" s="1"/>
      <c r="B81" s="36">
        <v>450</v>
      </c>
      <c r="C81" s="146">
        <f t="shared" si="0"/>
        <v>26.954000000000001</v>
      </c>
      <c r="D81" s="13">
        <v>17.2</v>
      </c>
      <c r="E81" s="22">
        <f>C81*$AD$56</f>
        <v>6199.42</v>
      </c>
      <c r="F81" s="146">
        <f t="shared" si="2"/>
        <v>32.454000000000001</v>
      </c>
      <c r="G81" s="13">
        <v>21.5</v>
      </c>
      <c r="H81" s="22">
        <f>F81*$AD$56</f>
        <v>7464.42</v>
      </c>
      <c r="I81" s="146">
        <f t="shared" si="4"/>
        <v>37.454000000000001</v>
      </c>
      <c r="J81" s="13">
        <v>25.5</v>
      </c>
      <c r="K81" s="22">
        <f>I81*$AD$56</f>
        <v>8614.42</v>
      </c>
      <c r="L81" s="146">
        <f t="shared" si="6"/>
        <v>38.954000000000001</v>
      </c>
      <c r="M81" s="13">
        <v>26.7</v>
      </c>
      <c r="N81" s="22">
        <f>L81*$AD$56</f>
        <v>8959.42</v>
      </c>
      <c r="O81" s="146">
        <f t="shared" si="8"/>
        <v>46.753999999999998</v>
      </c>
      <c r="P81" s="12">
        <v>33.1</v>
      </c>
      <c r="Q81" s="22">
        <f>O81*$AD$56</f>
        <v>10753.42</v>
      </c>
      <c r="R81" s="146">
        <f t="shared" si="10"/>
        <v>55.853999999999999</v>
      </c>
      <c r="S81" s="13">
        <v>40.9</v>
      </c>
      <c r="T81" s="22">
        <f>R81*$AD$56</f>
        <v>12846.42</v>
      </c>
      <c r="U81" s="146"/>
      <c r="V81" s="13"/>
      <c r="W81" s="40"/>
      <c r="X81" s="146"/>
      <c r="Y81" s="13"/>
      <c r="Z81" s="22"/>
      <c r="AA81" s="146"/>
      <c r="AB81" s="90"/>
      <c r="AC81" s="102"/>
      <c r="AD81" s="36">
        <v>450</v>
      </c>
      <c r="AE81" s="1"/>
      <c r="AH81" s="144">
        <v>450</v>
      </c>
      <c r="AI81" s="141">
        <v>1.9</v>
      </c>
      <c r="AJ81" s="142">
        <v>2.7</v>
      </c>
      <c r="AK81" s="145">
        <v>3.4540000000000002</v>
      </c>
    </row>
    <row r="82" spans="1:37">
      <c r="A82" s="1"/>
      <c r="B82" s="36">
        <v>500</v>
      </c>
      <c r="C82" s="146">
        <f t="shared" si="0"/>
        <v>33.121000000000002</v>
      </c>
      <c r="D82" s="13">
        <v>19.100000000000001</v>
      </c>
      <c r="E82" s="22">
        <f t="shared" ref="E82:E84" si="34">C82*$AD$56</f>
        <v>7617.8300000000008</v>
      </c>
      <c r="F82" s="146">
        <f t="shared" si="2"/>
        <v>39.920999999999999</v>
      </c>
      <c r="G82" s="13">
        <v>23.9</v>
      </c>
      <c r="H82" s="22">
        <f t="shared" ref="H82:H84" si="35">F82*$AD$56</f>
        <v>9181.83</v>
      </c>
      <c r="I82" s="146">
        <f t="shared" si="4"/>
        <v>46.121000000000002</v>
      </c>
      <c r="J82" s="13">
        <v>28.3</v>
      </c>
      <c r="K82" s="22">
        <f t="shared" ref="K82:K84" si="36">I82*$AD$56</f>
        <v>10607.83</v>
      </c>
      <c r="L82" s="146">
        <f t="shared" si="6"/>
        <v>48.021000000000001</v>
      </c>
      <c r="M82" s="13">
        <v>29.7</v>
      </c>
      <c r="N82" s="22">
        <f t="shared" ref="N82:N84" si="37">L82*$AD$56</f>
        <v>11044.83</v>
      </c>
      <c r="O82" s="146">
        <f t="shared" si="8"/>
        <v>57.621000000000002</v>
      </c>
      <c r="P82" s="12">
        <v>36.799999999999997</v>
      </c>
      <c r="Q82" s="22">
        <f t="shared" ref="Q82:Q84" si="38">O82*$AD$56</f>
        <v>13252.83</v>
      </c>
      <c r="R82" s="146">
        <f t="shared" si="10"/>
        <v>68.820999999999998</v>
      </c>
      <c r="S82" s="13">
        <v>45.4</v>
      </c>
      <c r="T82" s="22">
        <f t="shared" ref="T82:T84" si="39">R82*$AD$56</f>
        <v>15828.83</v>
      </c>
      <c r="U82" s="146"/>
      <c r="V82" s="13"/>
      <c r="W82" s="22"/>
      <c r="X82" s="146"/>
      <c r="Y82" s="13"/>
      <c r="Z82" s="40"/>
      <c r="AA82" s="146"/>
      <c r="AB82" s="90"/>
      <c r="AC82" s="102"/>
      <c r="AD82" s="36">
        <v>500</v>
      </c>
      <c r="AE82" s="1"/>
      <c r="AH82" s="144">
        <v>500</v>
      </c>
      <c r="AI82" s="141">
        <v>2</v>
      </c>
      <c r="AJ82" s="142">
        <v>2.8</v>
      </c>
      <c r="AK82" s="145">
        <v>4.1210000000000004</v>
      </c>
    </row>
    <row r="83" spans="1:37">
      <c r="B83" s="36">
        <v>560</v>
      </c>
      <c r="C83" s="146">
        <f t="shared" si="0"/>
        <v>41.393000000000001</v>
      </c>
      <c r="D83" s="12">
        <v>21.4</v>
      </c>
      <c r="E83" s="22">
        <f t="shared" si="34"/>
        <v>9520.39</v>
      </c>
      <c r="F83" s="146">
        <f t="shared" si="2"/>
        <v>49.893000000000001</v>
      </c>
      <c r="G83" s="12">
        <v>26.7</v>
      </c>
      <c r="H83" s="22">
        <f t="shared" si="35"/>
        <v>11475.39</v>
      </c>
      <c r="I83" s="146">
        <f t="shared" si="4"/>
        <v>57.692999999999998</v>
      </c>
      <c r="J83" s="12">
        <v>31.7</v>
      </c>
      <c r="K83" s="22">
        <f t="shared" si="36"/>
        <v>13269.39</v>
      </c>
      <c r="L83" s="146">
        <f t="shared" si="6"/>
        <v>60.093000000000004</v>
      </c>
      <c r="M83" s="12">
        <v>33.200000000000003</v>
      </c>
      <c r="N83" s="22">
        <f t="shared" si="37"/>
        <v>13821.390000000001</v>
      </c>
      <c r="O83" s="146">
        <f t="shared" si="8"/>
        <v>72.192999999999998</v>
      </c>
      <c r="P83" s="12">
        <v>41.2</v>
      </c>
      <c r="Q83" s="22">
        <f t="shared" si="38"/>
        <v>16604.39</v>
      </c>
      <c r="R83" s="146">
        <f t="shared" si="10"/>
        <v>86.093000000000004</v>
      </c>
      <c r="S83" s="12">
        <v>50.8</v>
      </c>
      <c r="T83" s="22">
        <f t="shared" si="39"/>
        <v>19801.39</v>
      </c>
      <c r="U83" s="146"/>
      <c r="V83" s="12"/>
      <c r="W83" s="22"/>
      <c r="X83" s="146"/>
      <c r="Y83" s="12"/>
      <c r="Z83" s="25"/>
      <c r="AA83" s="146"/>
      <c r="AB83" s="104"/>
      <c r="AC83" s="102"/>
      <c r="AD83" s="36">
        <v>560</v>
      </c>
      <c r="AH83" s="144">
        <v>560</v>
      </c>
      <c r="AI83" s="141">
        <v>2.2000000000000002</v>
      </c>
      <c r="AJ83" s="142">
        <v>3</v>
      </c>
      <c r="AK83" s="145">
        <v>5.093</v>
      </c>
    </row>
    <row r="84" spans="1:37">
      <c r="B84" s="36">
        <v>630</v>
      </c>
      <c r="C84" s="146">
        <f t="shared" si="0"/>
        <v>52.356000000000002</v>
      </c>
      <c r="D84" s="12">
        <v>24.1</v>
      </c>
      <c r="E84" s="22">
        <f t="shared" si="34"/>
        <v>12041.880000000001</v>
      </c>
      <c r="F84" s="146">
        <f t="shared" si="2"/>
        <v>62.856000000000002</v>
      </c>
      <c r="G84" s="12">
        <v>30</v>
      </c>
      <c r="H84" s="22">
        <f t="shared" si="35"/>
        <v>14456.880000000001</v>
      </c>
      <c r="I84" s="146">
        <f t="shared" si="4"/>
        <v>72.955999999999989</v>
      </c>
      <c r="J84" s="12">
        <v>35.700000000000003</v>
      </c>
      <c r="K84" s="22">
        <f t="shared" si="36"/>
        <v>16779.879999999997</v>
      </c>
      <c r="L84" s="146">
        <f t="shared" si="6"/>
        <v>75.955999999999989</v>
      </c>
      <c r="M84" s="12">
        <v>37.4</v>
      </c>
      <c r="N84" s="22">
        <f t="shared" si="37"/>
        <v>17469.879999999997</v>
      </c>
      <c r="O84" s="146">
        <f t="shared" si="8"/>
        <v>91.155999999999992</v>
      </c>
      <c r="P84" s="12">
        <v>46.3</v>
      </c>
      <c r="Q84" s="22">
        <f t="shared" si="38"/>
        <v>20965.879999999997</v>
      </c>
      <c r="R84" s="146">
        <f t="shared" si="10"/>
        <v>109.35599999999999</v>
      </c>
      <c r="S84" s="12">
        <v>57.2</v>
      </c>
      <c r="T84" s="22">
        <f t="shared" si="39"/>
        <v>25151.879999999997</v>
      </c>
      <c r="U84" s="146"/>
      <c r="V84" s="12"/>
      <c r="W84" s="22"/>
      <c r="X84" s="146"/>
      <c r="Y84" s="12"/>
      <c r="Z84" s="25"/>
      <c r="AA84" s="146"/>
      <c r="AB84" s="104"/>
      <c r="AC84" s="102"/>
      <c r="AD84" s="36">
        <v>630</v>
      </c>
      <c r="AH84" s="144">
        <v>630</v>
      </c>
      <c r="AI84" s="141">
        <v>2.5</v>
      </c>
      <c r="AJ84" s="142">
        <v>3.3</v>
      </c>
      <c r="AK84" s="145">
        <v>6.3559999999999999</v>
      </c>
    </row>
    <row r="98" spans="1:31">
      <c r="AA98" s="1"/>
      <c r="AB98" s="1"/>
      <c r="AC98" s="1"/>
      <c r="AD98" s="6" t="s">
        <v>28</v>
      </c>
    </row>
    <row r="99" spans="1:31">
      <c r="AA99" s="1"/>
      <c r="AB99" s="3"/>
      <c r="AC99" s="69"/>
      <c r="AD99" s="1"/>
    </row>
    <row r="100" spans="1:31" ht="18.5">
      <c r="AA100" s="71" t="s">
        <v>32</v>
      </c>
      <c r="AB100" s="72"/>
      <c r="AC100" s="72"/>
      <c r="AD100" s="67">
        <v>280</v>
      </c>
    </row>
    <row r="102" spans="1:31" ht="36" customHeight="1"/>
    <row r="103" spans="1:31" ht="23.25" customHeight="1" thickBot="1">
      <c r="A103" s="1"/>
      <c r="B103" s="163" t="s">
        <v>33</v>
      </c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79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6" thickBot="1">
      <c r="A104" s="3"/>
      <c r="B104" s="106" t="s">
        <v>26</v>
      </c>
      <c r="C104" s="155" t="s">
        <v>0</v>
      </c>
      <c r="D104" s="155"/>
      <c r="E104" s="155"/>
      <c r="F104" s="156" t="s">
        <v>1</v>
      </c>
      <c r="G104" s="155"/>
      <c r="H104" s="157"/>
      <c r="I104" s="155" t="s">
        <v>2</v>
      </c>
      <c r="J104" s="155"/>
      <c r="K104" s="155"/>
      <c r="L104" s="156" t="s">
        <v>3</v>
      </c>
      <c r="M104" s="155"/>
      <c r="N104" s="157"/>
      <c r="O104" s="155" t="s">
        <v>4</v>
      </c>
      <c r="P104" s="155"/>
      <c r="Q104" s="155"/>
      <c r="R104" s="156" t="s">
        <v>5</v>
      </c>
      <c r="S104" s="155"/>
      <c r="T104" s="157"/>
      <c r="U104" s="155" t="s">
        <v>20</v>
      </c>
      <c r="V104" s="155"/>
      <c r="W104" s="155"/>
      <c r="X104" s="156" t="s">
        <v>21</v>
      </c>
      <c r="Y104" s="155"/>
      <c r="Z104" s="157"/>
      <c r="AA104" s="158" t="s">
        <v>22</v>
      </c>
      <c r="AB104" s="158"/>
      <c r="AC104" s="158"/>
      <c r="AD104" s="107" t="s">
        <v>26</v>
      </c>
      <c r="AE104" s="1"/>
    </row>
    <row r="105" spans="1:31" ht="15.5" thickTop="1" thickBot="1">
      <c r="A105" s="3"/>
      <c r="B105" s="80" t="s">
        <v>6</v>
      </c>
      <c r="C105" s="159" t="s">
        <v>7</v>
      </c>
      <c r="D105" s="159"/>
      <c r="E105" s="159"/>
      <c r="F105" s="160" t="s">
        <v>8</v>
      </c>
      <c r="G105" s="159"/>
      <c r="H105" s="161"/>
      <c r="I105" s="159" t="s">
        <v>9</v>
      </c>
      <c r="J105" s="159"/>
      <c r="K105" s="159"/>
      <c r="L105" s="160" t="s">
        <v>10</v>
      </c>
      <c r="M105" s="159"/>
      <c r="N105" s="161"/>
      <c r="O105" s="159" t="s">
        <v>11</v>
      </c>
      <c r="P105" s="159"/>
      <c r="Q105" s="159"/>
      <c r="R105" s="160" t="s">
        <v>12</v>
      </c>
      <c r="S105" s="159"/>
      <c r="T105" s="161"/>
      <c r="U105" s="159" t="s">
        <v>24</v>
      </c>
      <c r="V105" s="159"/>
      <c r="W105" s="159"/>
      <c r="X105" s="160" t="s">
        <v>23</v>
      </c>
      <c r="Y105" s="159"/>
      <c r="Z105" s="161"/>
      <c r="AA105" s="162" t="s">
        <v>25</v>
      </c>
      <c r="AB105" s="162"/>
      <c r="AC105" s="162"/>
      <c r="AD105" s="81" t="s">
        <v>6</v>
      </c>
      <c r="AE105" s="1"/>
    </row>
    <row r="106" spans="1:31" ht="46.5" customHeight="1" thickBot="1">
      <c r="A106" s="3"/>
      <c r="B106" s="82" t="s">
        <v>19</v>
      </c>
      <c r="C106" s="83" t="s">
        <v>16</v>
      </c>
      <c r="D106" s="84" t="s">
        <v>17</v>
      </c>
      <c r="E106" s="85" t="s">
        <v>18</v>
      </c>
      <c r="F106" s="86" t="s">
        <v>16</v>
      </c>
      <c r="G106" s="84" t="s">
        <v>17</v>
      </c>
      <c r="H106" s="87" t="s">
        <v>18</v>
      </c>
      <c r="I106" s="83" t="s">
        <v>16</v>
      </c>
      <c r="J106" s="84" t="s">
        <v>17</v>
      </c>
      <c r="K106" s="85" t="s">
        <v>18</v>
      </c>
      <c r="L106" s="86" t="s">
        <v>16</v>
      </c>
      <c r="M106" s="84" t="s">
        <v>17</v>
      </c>
      <c r="N106" s="87" t="s">
        <v>18</v>
      </c>
      <c r="O106" s="83" t="s">
        <v>16</v>
      </c>
      <c r="P106" s="84" t="s">
        <v>17</v>
      </c>
      <c r="Q106" s="85" t="s">
        <v>18</v>
      </c>
      <c r="R106" s="86" t="s">
        <v>16</v>
      </c>
      <c r="S106" s="84" t="s">
        <v>17</v>
      </c>
      <c r="T106" s="87" t="s">
        <v>18</v>
      </c>
      <c r="U106" s="83" t="s">
        <v>16</v>
      </c>
      <c r="V106" s="84" t="s">
        <v>17</v>
      </c>
      <c r="W106" s="85" t="s">
        <v>18</v>
      </c>
      <c r="X106" s="86" t="s">
        <v>16</v>
      </c>
      <c r="Y106" s="84" t="s">
        <v>17</v>
      </c>
      <c r="Z106" s="87" t="s">
        <v>18</v>
      </c>
      <c r="AA106" s="88" t="s">
        <v>16</v>
      </c>
      <c r="AB106" s="88" t="s">
        <v>17</v>
      </c>
      <c r="AC106" s="89" t="s">
        <v>18</v>
      </c>
      <c r="AD106" s="82" t="s">
        <v>19</v>
      </c>
      <c r="AE106" s="1"/>
    </row>
    <row r="107" spans="1:31">
      <c r="A107" s="3"/>
      <c r="B107" s="37">
        <v>20</v>
      </c>
      <c r="C107" s="48"/>
      <c r="D107" s="49"/>
      <c r="E107" s="50">
        <f>C107*$AD$8</f>
        <v>0</v>
      </c>
      <c r="F107" s="51"/>
      <c r="G107" s="52"/>
      <c r="H107" s="53">
        <f>F107*$AD$8</f>
        <v>0</v>
      </c>
      <c r="I107" s="51"/>
      <c r="J107" s="52"/>
      <c r="K107" s="53">
        <f>I107*$AD$8</f>
        <v>0</v>
      </c>
      <c r="L107" s="51"/>
      <c r="M107" s="49"/>
      <c r="N107" s="54">
        <f>L107*$AD$8</f>
        <v>0</v>
      </c>
      <c r="O107" s="51"/>
      <c r="P107" s="49"/>
      <c r="Q107" s="53">
        <f>O107*$AD$8</f>
        <v>0</v>
      </c>
      <c r="R107" s="55">
        <v>0.11600000000000001</v>
      </c>
      <c r="S107" s="56">
        <v>2</v>
      </c>
      <c r="T107" s="57">
        <f>R107*$AD$8</f>
        <v>24.360000000000003</v>
      </c>
      <c r="U107" s="55">
        <v>0.13200000000000001</v>
      </c>
      <c r="V107" s="56">
        <v>2.2999999999999998</v>
      </c>
      <c r="W107" s="57">
        <f>U107*AD100</f>
        <v>36.96</v>
      </c>
      <c r="X107" s="55">
        <v>0.16200000000000001</v>
      </c>
      <c r="Y107" s="56">
        <v>3</v>
      </c>
      <c r="Z107" s="57">
        <f>X107*AD100</f>
        <v>45.36</v>
      </c>
      <c r="AA107" s="93">
        <v>0.18</v>
      </c>
      <c r="AB107" s="94">
        <v>3.4</v>
      </c>
      <c r="AC107" s="95">
        <f>AA107*AD100</f>
        <v>50.4</v>
      </c>
      <c r="AD107" s="37">
        <v>20</v>
      </c>
      <c r="AE107" s="1"/>
    </row>
    <row r="108" spans="1:31">
      <c r="A108" s="3"/>
      <c r="B108" s="36">
        <v>25</v>
      </c>
      <c r="C108" s="20"/>
      <c r="D108" s="14"/>
      <c r="E108" s="19">
        <f>C108*$AD$8</f>
        <v>0</v>
      </c>
      <c r="F108" s="20"/>
      <c r="G108" s="14"/>
      <c r="H108" s="19">
        <f>F108*$AD$8</f>
        <v>0</v>
      </c>
      <c r="I108" s="20"/>
      <c r="J108" s="12"/>
      <c r="K108" s="19">
        <f>I108*$AD$8</f>
        <v>0</v>
      </c>
      <c r="L108" s="20"/>
      <c r="M108" s="14"/>
      <c r="N108" s="16">
        <f>L108*$AD$8</f>
        <v>0</v>
      </c>
      <c r="O108" s="35">
        <v>0.14799999999999999</v>
      </c>
      <c r="P108" s="13">
        <v>2</v>
      </c>
      <c r="Q108" s="22">
        <f>O108*$AD$8</f>
        <v>31.08</v>
      </c>
      <c r="R108" s="32">
        <v>0.16900000000000001</v>
      </c>
      <c r="S108" s="13">
        <v>2.2999999999999998</v>
      </c>
      <c r="T108" s="22">
        <f>R108*$AD$8</f>
        <v>35.49</v>
      </c>
      <c r="U108" s="32">
        <v>0.19800000000000001</v>
      </c>
      <c r="V108" s="13">
        <v>2.8</v>
      </c>
      <c r="W108" s="22">
        <f>U108*AD100</f>
        <v>55.440000000000005</v>
      </c>
      <c r="X108" s="32">
        <v>0.24</v>
      </c>
      <c r="Y108" s="13">
        <v>3.5</v>
      </c>
      <c r="Z108" s="22">
        <f>X108*AD100</f>
        <v>67.2</v>
      </c>
      <c r="AA108" s="96">
        <v>0.27700000000000002</v>
      </c>
      <c r="AB108" s="90">
        <v>4.2</v>
      </c>
      <c r="AC108" s="92">
        <f>AA108*AD100</f>
        <v>77.56</v>
      </c>
      <c r="AD108" s="36">
        <v>25</v>
      </c>
      <c r="AE108" s="1"/>
    </row>
    <row r="109" spans="1:31">
      <c r="A109" s="3"/>
      <c r="B109" s="36">
        <v>32</v>
      </c>
      <c r="C109" s="27"/>
      <c r="D109" s="11"/>
      <c r="E109" s="19">
        <f>C109*$AD$8</f>
        <v>0</v>
      </c>
      <c r="F109" s="18"/>
      <c r="G109" s="12"/>
      <c r="H109" s="19">
        <f>F109*$AD$8</f>
        <v>0</v>
      </c>
      <c r="I109" s="18"/>
      <c r="J109" s="12"/>
      <c r="K109" s="19">
        <f>I109*$AD$8</f>
        <v>0</v>
      </c>
      <c r="L109" s="28">
        <v>0.193</v>
      </c>
      <c r="M109" s="13">
        <v>2</v>
      </c>
      <c r="N109" s="17">
        <f>L109*$AD$8</f>
        <v>40.53</v>
      </c>
      <c r="O109" s="26">
        <v>0.22900000000000001</v>
      </c>
      <c r="P109" s="12">
        <v>2.4</v>
      </c>
      <c r="Q109" s="22">
        <f>O109*$AD$8</f>
        <v>48.09</v>
      </c>
      <c r="R109" s="31">
        <v>0.27700000000000002</v>
      </c>
      <c r="S109" s="13">
        <v>3</v>
      </c>
      <c r="T109" s="22">
        <f>R109*$AD$8</f>
        <v>58.17</v>
      </c>
      <c r="U109" s="31">
        <v>0.32500000000000001</v>
      </c>
      <c r="V109" s="13">
        <v>3.6</v>
      </c>
      <c r="W109" s="22">
        <f>U109*AD100</f>
        <v>91</v>
      </c>
      <c r="X109" s="31">
        <v>0.38500000000000001</v>
      </c>
      <c r="Y109" s="13">
        <v>4.4000000000000004</v>
      </c>
      <c r="Z109" s="22">
        <f>X109*AD100</f>
        <v>107.8</v>
      </c>
      <c r="AA109" s="91">
        <v>0.45300000000000001</v>
      </c>
      <c r="AB109" s="90">
        <v>5.4</v>
      </c>
      <c r="AC109" s="92">
        <f>AA109*AD100</f>
        <v>126.84</v>
      </c>
      <c r="AD109" s="36">
        <v>32</v>
      </c>
      <c r="AE109" s="1"/>
    </row>
    <row r="110" spans="1:31">
      <c r="A110" s="3"/>
      <c r="B110" s="36">
        <v>40</v>
      </c>
      <c r="C110" s="27"/>
      <c r="D110" s="11"/>
      <c r="E110" s="19">
        <f>C110*$AD$8</f>
        <v>0</v>
      </c>
      <c r="F110" s="21">
        <v>0.24399999999999999</v>
      </c>
      <c r="G110" s="13">
        <v>2</v>
      </c>
      <c r="H110" s="22">
        <f>F110*$AD$8</f>
        <v>51.24</v>
      </c>
      <c r="I110" s="26">
        <v>0.28100000000000003</v>
      </c>
      <c r="J110" s="13">
        <v>2.2999999999999998</v>
      </c>
      <c r="K110" s="22">
        <f>I110*$AD$8</f>
        <v>59.010000000000005</v>
      </c>
      <c r="L110" s="28">
        <v>0.29199999999999998</v>
      </c>
      <c r="M110" s="13">
        <v>2.4</v>
      </c>
      <c r="N110" s="17">
        <f>L110*$AD$8</f>
        <v>61.319999999999993</v>
      </c>
      <c r="O110" s="26">
        <v>0.35299999999999998</v>
      </c>
      <c r="P110" s="13">
        <v>3</v>
      </c>
      <c r="Q110" s="22">
        <f>O110*$AD$8</f>
        <v>74.13</v>
      </c>
      <c r="R110" s="31">
        <v>0.42699999999999999</v>
      </c>
      <c r="S110" s="13">
        <v>3.7</v>
      </c>
      <c r="T110" s="22">
        <f>R110*$AD$8</f>
        <v>89.67</v>
      </c>
      <c r="U110" s="31">
        <v>0.50700000000000001</v>
      </c>
      <c r="V110" s="13">
        <v>4.5</v>
      </c>
      <c r="W110" s="22">
        <f>U110*AD100</f>
        <v>141.96</v>
      </c>
      <c r="X110" s="31">
        <v>0.6</v>
      </c>
      <c r="Y110" s="13">
        <v>5.5</v>
      </c>
      <c r="Z110" s="22">
        <f>X110*AD100</f>
        <v>168</v>
      </c>
      <c r="AA110" s="91">
        <v>0.70099999999999996</v>
      </c>
      <c r="AB110" s="90">
        <v>6.7</v>
      </c>
      <c r="AC110" s="92">
        <f>AA110*AD100</f>
        <v>196.28</v>
      </c>
      <c r="AD110" s="36">
        <v>40</v>
      </c>
      <c r="AE110" s="1"/>
    </row>
    <row r="111" spans="1:31">
      <c r="A111" s="3"/>
      <c r="B111" s="36">
        <v>50</v>
      </c>
      <c r="C111" s="26">
        <v>0.308</v>
      </c>
      <c r="D111" s="13">
        <v>2</v>
      </c>
      <c r="E111" s="22">
        <f>C111*$AD$8</f>
        <v>64.679999999999993</v>
      </c>
      <c r="F111" s="108">
        <v>0.36899999999999999</v>
      </c>
      <c r="G111" s="13">
        <v>2.4</v>
      </c>
      <c r="H111" s="22">
        <f>F111*$AD$8</f>
        <v>77.489999999999995</v>
      </c>
      <c r="I111" s="26">
        <v>0.436</v>
      </c>
      <c r="J111" s="13">
        <v>2.9</v>
      </c>
      <c r="K111" s="22">
        <f>I111*$AD$8</f>
        <v>91.56</v>
      </c>
      <c r="L111" s="28">
        <v>0.44900000000000001</v>
      </c>
      <c r="M111" s="13">
        <v>3</v>
      </c>
      <c r="N111" s="17">
        <f>L111*$AD$8</f>
        <v>94.29</v>
      </c>
      <c r="O111" s="26">
        <v>0.54500000000000004</v>
      </c>
      <c r="P111" s="13">
        <v>3.7</v>
      </c>
      <c r="Q111" s="22">
        <f>O111*$AD$8</f>
        <v>114.45</v>
      </c>
      <c r="R111" s="31">
        <v>0.66300000000000003</v>
      </c>
      <c r="S111" s="13">
        <v>4.5999999999999996</v>
      </c>
      <c r="T111" s="22">
        <f>R111*$AD$8</f>
        <v>139.23000000000002</v>
      </c>
      <c r="U111" s="31">
        <v>0.78600000000000003</v>
      </c>
      <c r="V111" s="13">
        <v>5.6</v>
      </c>
      <c r="W111" s="22">
        <f>U111*AD100</f>
        <v>220.08</v>
      </c>
      <c r="X111" s="31">
        <v>0.93500000000000005</v>
      </c>
      <c r="Y111" s="13">
        <v>6.9</v>
      </c>
      <c r="Z111" s="22">
        <f>X111*AD100</f>
        <v>261.8</v>
      </c>
      <c r="AA111" s="109">
        <v>1.47</v>
      </c>
      <c r="AB111" s="110">
        <v>8.3000000000000007</v>
      </c>
      <c r="AC111" s="111">
        <f>AA111*AD100</f>
        <v>411.59999999999997</v>
      </c>
      <c r="AD111" s="36">
        <v>50</v>
      </c>
      <c r="AE111" s="1"/>
    </row>
    <row r="112" spans="1:31">
      <c r="A112" s="3"/>
      <c r="B112" s="38">
        <v>63</v>
      </c>
      <c r="C112" s="66">
        <v>0.48799999999999999</v>
      </c>
      <c r="D112" s="39">
        <v>2.5</v>
      </c>
      <c r="E112" s="40">
        <f>C112*AD100</f>
        <v>136.63999999999999</v>
      </c>
      <c r="F112" s="41">
        <v>0.56999999999999995</v>
      </c>
      <c r="G112" s="39">
        <v>3</v>
      </c>
      <c r="H112" s="40">
        <f>F112*AD100</f>
        <v>159.6</v>
      </c>
      <c r="I112" s="42">
        <v>0.68200000000000005</v>
      </c>
      <c r="J112" s="39">
        <v>3.6</v>
      </c>
      <c r="K112" s="40">
        <f>I112*AD100</f>
        <v>190.96</v>
      </c>
      <c r="L112" s="43">
        <v>0.71499999999999997</v>
      </c>
      <c r="M112" s="39">
        <v>3.8</v>
      </c>
      <c r="N112" s="44">
        <f>L112*AD100</f>
        <v>200.2</v>
      </c>
      <c r="O112" s="45">
        <v>0.86899999999999999</v>
      </c>
      <c r="P112" s="46">
        <v>4.7</v>
      </c>
      <c r="Q112" s="40">
        <f>O112*AD100</f>
        <v>243.32</v>
      </c>
      <c r="R112" s="47">
        <v>1.05</v>
      </c>
      <c r="S112" s="39">
        <v>5.8</v>
      </c>
      <c r="T112" s="40">
        <f>R112*AD100</f>
        <v>294</v>
      </c>
      <c r="U112" s="47">
        <v>1.25</v>
      </c>
      <c r="V112" s="39">
        <v>7.1</v>
      </c>
      <c r="W112" s="40">
        <f>U112*AD100</f>
        <v>350</v>
      </c>
      <c r="X112" s="47">
        <v>1.47</v>
      </c>
      <c r="Y112" s="39">
        <v>8.6</v>
      </c>
      <c r="Z112" s="40">
        <f>X112*AD100</f>
        <v>411.59999999999997</v>
      </c>
      <c r="AA112" s="100">
        <v>1.73</v>
      </c>
      <c r="AB112" s="90">
        <v>10.5</v>
      </c>
      <c r="AC112" s="92">
        <f>AA112*AD100</f>
        <v>484.4</v>
      </c>
      <c r="AD112" s="38">
        <v>63</v>
      </c>
      <c r="AE112" s="1"/>
    </row>
    <row r="113" spans="1:31">
      <c r="A113" s="3"/>
      <c r="B113" s="36">
        <v>75</v>
      </c>
      <c r="C113" s="15">
        <v>0.66800000000000004</v>
      </c>
      <c r="D113" s="13">
        <v>2.9</v>
      </c>
      <c r="E113" s="22">
        <f>C113*AD100</f>
        <v>187.04000000000002</v>
      </c>
      <c r="F113" s="23">
        <v>0.82</v>
      </c>
      <c r="G113" s="13">
        <v>3.6</v>
      </c>
      <c r="H113" s="22">
        <f>F113*AD100</f>
        <v>229.6</v>
      </c>
      <c r="I113" s="26">
        <v>0.97</v>
      </c>
      <c r="J113" s="13">
        <v>4.3</v>
      </c>
      <c r="K113" s="22">
        <f>I113*AD100</f>
        <v>271.59999999999997</v>
      </c>
      <c r="L113" s="29">
        <v>1.01</v>
      </c>
      <c r="M113" s="13">
        <v>4.5</v>
      </c>
      <c r="N113" s="17">
        <f>L113*AD100</f>
        <v>282.8</v>
      </c>
      <c r="O113" s="23">
        <v>1.23</v>
      </c>
      <c r="P113" s="12">
        <v>5.6</v>
      </c>
      <c r="Q113" s="22">
        <f>O113*AD100</f>
        <v>344.4</v>
      </c>
      <c r="R113" s="33">
        <v>1.46</v>
      </c>
      <c r="S113" s="13">
        <v>6.8</v>
      </c>
      <c r="T113" s="22">
        <f>R113*AD100</f>
        <v>408.8</v>
      </c>
      <c r="U113" s="33">
        <v>1.76</v>
      </c>
      <c r="V113" s="13">
        <v>8.4</v>
      </c>
      <c r="W113" s="22">
        <f>U113*AD100</f>
        <v>492.8</v>
      </c>
      <c r="X113" s="33">
        <v>2.09</v>
      </c>
      <c r="Y113" s="13">
        <v>10.3</v>
      </c>
      <c r="Z113" s="22">
        <f>X113*AD100</f>
        <v>585.19999999999993</v>
      </c>
      <c r="AA113" s="100">
        <v>2.4500000000000002</v>
      </c>
      <c r="AB113" s="90">
        <v>12.5</v>
      </c>
      <c r="AC113" s="92">
        <f>AA113*AD100</f>
        <v>686</v>
      </c>
      <c r="AD113" s="36">
        <v>75</v>
      </c>
      <c r="AE113" s="1"/>
    </row>
    <row r="114" spans="1:31">
      <c r="A114" s="3"/>
      <c r="B114" s="36">
        <v>90</v>
      </c>
      <c r="C114" s="15">
        <v>0.96899999999999997</v>
      </c>
      <c r="D114" s="13">
        <v>3.5</v>
      </c>
      <c r="E114" s="22">
        <f>C114*AD100</f>
        <v>271.32</v>
      </c>
      <c r="F114" s="23">
        <v>1.18</v>
      </c>
      <c r="G114" s="13">
        <v>4.3</v>
      </c>
      <c r="H114" s="22">
        <f>F114*AD100</f>
        <v>330.4</v>
      </c>
      <c r="I114" s="26">
        <v>1.4</v>
      </c>
      <c r="J114" s="13">
        <v>5.0999999999999996</v>
      </c>
      <c r="K114" s="22">
        <f>I114*AD100</f>
        <v>392</v>
      </c>
      <c r="L114" s="29">
        <v>1.45</v>
      </c>
      <c r="M114" s="13">
        <v>5.4</v>
      </c>
      <c r="N114" s="17">
        <f>L114*AD100</f>
        <v>406</v>
      </c>
      <c r="O114" s="23">
        <v>1.76</v>
      </c>
      <c r="P114" s="12">
        <v>6.7</v>
      </c>
      <c r="Q114" s="22">
        <f>O114*AD100</f>
        <v>492.8</v>
      </c>
      <c r="R114" s="33">
        <v>2.12</v>
      </c>
      <c r="S114" s="13">
        <v>8.1999999999999993</v>
      </c>
      <c r="T114" s="22">
        <f>R114*AD100</f>
        <v>593.6</v>
      </c>
      <c r="U114" s="33">
        <v>2.54</v>
      </c>
      <c r="V114" s="13">
        <v>10.1</v>
      </c>
      <c r="W114" s="22">
        <f>U114*AD100</f>
        <v>711.2</v>
      </c>
      <c r="X114" s="33">
        <v>3</v>
      </c>
      <c r="Y114" s="13">
        <v>12.3</v>
      </c>
      <c r="Z114" s="22">
        <f>X114*AD100</f>
        <v>840</v>
      </c>
      <c r="AA114" s="100">
        <v>3.52</v>
      </c>
      <c r="AB114" s="90">
        <v>15</v>
      </c>
      <c r="AC114" s="92">
        <f>AA114*AD100</f>
        <v>985.6</v>
      </c>
      <c r="AD114" s="36">
        <v>90</v>
      </c>
      <c r="AE114" s="1"/>
    </row>
    <row r="115" spans="1:31">
      <c r="A115" s="3"/>
      <c r="B115" s="36">
        <v>110</v>
      </c>
      <c r="C115" s="15">
        <v>1.42</v>
      </c>
      <c r="D115" s="13">
        <v>4.2</v>
      </c>
      <c r="E115" s="22">
        <f>C115*AD100</f>
        <v>397.59999999999997</v>
      </c>
      <c r="F115" s="23">
        <v>1.77</v>
      </c>
      <c r="G115" s="13">
        <v>5.3</v>
      </c>
      <c r="H115" s="22">
        <f>F115*AD100</f>
        <v>495.6</v>
      </c>
      <c r="I115" s="26">
        <v>2.0699999999999998</v>
      </c>
      <c r="J115" s="13">
        <v>6.3</v>
      </c>
      <c r="K115" s="22">
        <f>I115*AD100</f>
        <v>579.59999999999991</v>
      </c>
      <c r="L115" s="29">
        <v>2.16</v>
      </c>
      <c r="M115" s="13">
        <v>6.6</v>
      </c>
      <c r="N115" s="17">
        <f>L115*AD100</f>
        <v>604.80000000000007</v>
      </c>
      <c r="O115" s="23">
        <v>2.61</v>
      </c>
      <c r="P115" s="12">
        <v>8.1</v>
      </c>
      <c r="Q115" s="22">
        <f>O115*AD100</f>
        <v>730.8</v>
      </c>
      <c r="R115" s="33">
        <v>3.14</v>
      </c>
      <c r="S115" s="13">
        <v>10</v>
      </c>
      <c r="T115" s="22">
        <f>R115*AD100</f>
        <v>879.2</v>
      </c>
      <c r="U115" s="33">
        <v>3.78</v>
      </c>
      <c r="V115" s="13">
        <v>12.3</v>
      </c>
      <c r="W115" s="22">
        <f>U115*AD100</f>
        <v>1058.3999999999999</v>
      </c>
      <c r="X115" s="33">
        <v>4.49</v>
      </c>
      <c r="Y115" s="13">
        <v>15.1</v>
      </c>
      <c r="Z115" s="22">
        <f>X115*AD100</f>
        <v>1257.2</v>
      </c>
      <c r="AA115" s="100">
        <v>5.25</v>
      </c>
      <c r="AB115" s="90">
        <v>17.3</v>
      </c>
      <c r="AC115" s="92">
        <f>AA115*AD100</f>
        <v>1470</v>
      </c>
      <c r="AD115" s="36">
        <v>110</v>
      </c>
      <c r="AE115" s="1"/>
    </row>
  </sheetData>
  <mergeCells count="59">
    <mergeCell ref="AA63:AC63"/>
    <mergeCell ref="X63:Z63"/>
    <mergeCell ref="AA62:AC62"/>
    <mergeCell ref="X62:Z62"/>
    <mergeCell ref="U62:W62"/>
    <mergeCell ref="R63:T63"/>
    <mergeCell ref="U63:W63"/>
    <mergeCell ref="B61:T61"/>
    <mergeCell ref="C62:E62"/>
    <mergeCell ref="F62:H62"/>
    <mergeCell ref="I62:K62"/>
    <mergeCell ref="L62:N62"/>
    <mergeCell ref="O62:Q62"/>
    <mergeCell ref="R62:T62"/>
    <mergeCell ref="C63:E63"/>
    <mergeCell ref="F63:H63"/>
    <mergeCell ref="I63:K63"/>
    <mergeCell ref="L63:N63"/>
    <mergeCell ref="O63:Q63"/>
    <mergeCell ref="U15:W15"/>
    <mergeCell ref="G2:P9"/>
    <mergeCell ref="AA14:AC14"/>
    <mergeCell ref="AA15:AC15"/>
    <mergeCell ref="X14:Z14"/>
    <mergeCell ref="X15:Z15"/>
    <mergeCell ref="F15:H15"/>
    <mergeCell ref="O14:Q14"/>
    <mergeCell ref="U14:W14"/>
    <mergeCell ref="G11:Q11"/>
    <mergeCell ref="B13:T13"/>
    <mergeCell ref="R14:T14"/>
    <mergeCell ref="C14:E14"/>
    <mergeCell ref="F14:H14"/>
    <mergeCell ref="I14:K14"/>
    <mergeCell ref="L14:N14"/>
    <mergeCell ref="I15:K15"/>
    <mergeCell ref="L15:N15"/>
    <mergeCell ref="O15:Q15"/>
    <mergeCell ref="R15:T15"/>
    <mergeCell ref="C15:E15"/>
    <mergeCell ref="B103:T103"/>
    <mergeCell ref="C104:E104"/>
    <mergeCell ref="F104:H104"/>
    <mergeCell ref="I104:K104"/>
    <mergeCell ref="L104:N104"/>
    <mergeCell ref="O104:Q104"/>
    <mergeCell ref="R104:T104"/>
    <mergeCell ref="U104:W104"/>
    <mergeCell ref="X104:Z104"/>
    <mergeCell ref="AA104:AC104"/>
    <mergeCell ref="C105:E105"/>
    <mergeCell ref="F105:H105"/>
    <mergeCell ref="I105:K105"/>
    <mergeCell ref="L105:N105"/>
    <mergeCell ref="O105:Q105"/>
    <mergeCell ref="R105:T105"/>
    <mergeCell ref="U105:W105"/>
    <mergeCell ref="X105:Z105"/>
    <mergeCell ref="AA105:AC105"/>
  </mergeCells>
  <phoneticPr fontId="28" type="noConversion"/>
  <pageMargins left="0.70866141732283472" right="0.70866141732283472" top="0.74803149606299213" bottom="0.74803149606299213" header="0.31496062992125984" footer="0.31496062992125984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2:AH72"/>
  <sheetViews>
    <sheetView zoomScale="70" zoomScaleNormal="70" workbookViewId="0">
      <selection activeCell="M8" sqref="M8"/>
    </sheetView>
  </sheetViews>
  <sheetFormatPr defaultRowHeight="14.5"/>
  <cols>
    <col min="1" max="1" width="3" customWidth="1"/>
    <col min="2" max="2" width="11.7265625" style="5" customWidth="1"/>
    <col min="3" max="3" width="8.26953125" customWidth="1"/>
    <col min="4" max="4" width="10.1796875" customWidth="1"/>
    <col min="5" max="5" width="10.26953125" bestFit="1" customWidth="1"/>
    <col min="6" max="6" width="7.453125" customWidth="1"/>
    <col min="7" max="7" width="9.26953125" customWidth="1"/>
    <col min="8" max="8" width="10.26953125" bestFit="1" customWidth="1"/>
    <col min="9" max="9" width="8.26953125" customWidth="1"/>
    <col min="10" max="10" width="10.7265625" customWidth="1"/>
    <col min="11" max="11" width="10.26953125" bestFit="1" customWidth="1"/>
    <col min="12" max="12" width="8.453125" customWidth="1"/>
    <col min="13" max="13" width="9.81640625" customWidth="1"/>
    <col min="14" max="14" width="10.26953125" bestFit="1" customWidth="1"/>
    <col min="15" max="26" width="11.453125" customWidth="1"/>
    <col min="27" max="34" width="11.453125" hidden="1" customWidth="1"/>
    <col min="35" max="244" width="11.453125" customWidth="1"/>
  </cols>
  <sheetData>
    <row r="2" spans="1:25" ht="15" customHeight="1">
      <c r="C2" s="124"/>
      <c r="D2" s="124"/>
      <c r="E2" s="124"/>
      <c r="F2" s="124"/>
      <c r="G2" s="124"/>
      <c r="H2" s="124"/>
      <c r="I2" s="124"/>
      <c r="J2" s="124"/>
    </row>
    <row r="3" spans="1:25" ht="15" customHeight="1">
      <c r="C3" s="124"/>
      <c r="D3" s="124"/>
      <c r="E3" s="124"/>
      <c r="F3" s="124"/>
      <c r="G3" s="124"/>
      <c r="H3" s="124"/>
      <c r="I3" s="124"/>
      <c r="J3" s="124"/>
    </row>
    <row r="4" spans="1:25" ht="15" customHeight="1">
      <c r="C4" s="124"/>
      <c r="D4" s="124"/>
      <c r="E4" s="124"/>
      <c r="F4" s="124"/>
      <c r="G4" s="124"/>
      <c r="H4" s="124"/>
      <c r="I4" s="124"/>
      <c r="J4" s="124"/>
    </row>
    <row r="5" spans="1:25" ht="15" customHeight="1">
      <c r="C5" s="124"/>
      <c r="D5" s="124"/>
      <c r="E5" s="124"/>
      <c r="F5" s="124"/>
      <c r="G5" s="124"/>
      <c r="H5" s="124"/>
      <c r="I5" s="124"/>
      <c r="J5" s="124"/>
    </row>
    <row r="6" spans="1:25" ht="15" customHeight="1">
      <c r="C6" s="124"/>
      <c r="D6" s="124"/>
      <c r="E6" s="124"/>
      <c r="F6" s="124"/>
      <c r="G6" s="124"/>
      <c r="H6" s="124"/>
      <c r="I6" s="124"/>
      <c r="J6" s="124"/>
    </row>
    <row r="7" spans="1:25" ht="15" customHeight="1">
      <c r="C7" s="124"/>
      <c r="D7" s="124"/>
      <c r="E7" s="124"/>
      <c r="F7" s="124"/>
      <c r="G7" s="124"/>
      <c r="H7" s="124"/>
      <c r="I7" s="124"/>
      <c r="J7" s="124"/>
      <c r="U7" s="5"/>
      <c r="V7" s="5"/>
      <c r="W7" s="5"/>
      <c r="X7" s="125" t="s">
        <v>15</v>
      </c>
    </row>
    <row r="8" spans="1:25" ht="18.75" customHeight="1">
      <c r="A8" s="112"/>
      <c r="B8" s="113"/>
      <c r="C8" s="124"/>
      <c r="D8" s="124"/>
      <c r="E8" s="124"/>
      <c r="F8" s="124"/>
      <c r="G8" s="124"/>
      <c r="H8" s="124"/>
      <c r="I8" s="124"/>
      <c r="J8" s="124"/>
      <c r="O8" s="112"/>
      <c r="U8" s="126"/>
      <c r="V8" s="5"/>
      <c r="W8" s="5"/>
      <c r="X8" s="5"/>
    </row>
    <row r="9" spans="1:25" ht="18.75" customHeight="1">
      <c r="A9" s="112"/>
      <c r="B9" s="113"/>
      <c r="C9" s="124"/>
      <c r="D9" s="124"/>
      <c r="E9" s="124"/>
      <c r="F9" s="124"/>
      <c r="G9" s="124"/>
      <c r="H9" s="124"/>
      <c r="I9" s="124"/>
      <c r="J9" s="124"/>
      <c r="O9" s="112"/>
      <c r="U9" s="2" t="s">
        <v>13</v>
      </c>
      <c r="V9" s="2"/>
      <c r="W9" s="9"/>
      <c r="X9" s="105">
        <v>220</v>
      </c>
      <c r="Y9" s="8"/>
    </row>
    <row r="10" spans="1:25" ht="15.75" customHeight="1">
      <c r="A10" s="112"/>
      <c r="B10" s="113"/>
      <c r="C10" s="114"/>
      <c r="D10" s="114"/>
      <c r="E10" s="115"/>
      <c r="F10" s="115"/>
      <c r="G10" s="115"/>
      <c r="H10" s="115"/>
      <c r="I10" s="115"/>
      <c r="J10" s="115"/>
      <c r="K10" s="116"/>
      <c r="L10" s="116"/>
      <c r="M10" s="5"/>
      <c r="N10" s="112"/>
      <c r="O10" s="112"/>
      <c r="U10" s="2" t="s">
        <v>14</v>
      </c>
      <c r="V10" s="2"/>
      <c r="W10" s="9"/>
      <c r="X10" s="105">
        <v>210</v>
      </c>
      <c r="Y10" s="8"/>
    </row>
    <row r="11" spans="1:25" ht="23.5">
      <c r="A11" s="112"/>
      <c r="B11" s="117"/>
      <c r="C11" s="118"/>
      <c r="D11" s="118"/>
      <c r="E11" s="118"/>
      <c r="F11" s="118"/>
      <c r="G11" s="118"/>
      <c r="H11" s="119"/>
      <c r="I11" s="120"/>
      <c r="J11" s="121"/>
      <c r="K11" s="182"/>
      <c r="L11" s="182"/>
      <c r="M11" s="182"/>
      <c r="N11" s="182"/>
      <c r="O11" s="112"/>
    </row>
    <row r="12" spans="1:25" ht="23.5">
      <c r="A12" s="112"/>
      <c r="B12" s="117"/>
      <c r="C12" s="118"/>
      <c r="D12" s="118"/>
      <c r="E12" s="118"/>
      <c r="F12" s="118"/>
      <c r="G12" s="118"/>
      <c r="H12" s="119"/>
      <c r="I12" s="120"/>
      <c r="J12" s="121"/>
      <c r="K12" s="122"/>
      <c r="L12" s="112"/>
      <c r="M12" s="5"/>
      <c r="N12" s="123"/>
      <c r="O12" s="112"/>
    </row>
    <row r="13" spans="1:25" ht="26">
      <c r="A13" s="112"/>
      <c r="B13" s="175" t="s">
        <v>35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</row>
    <row r="14" spans="1:25" ht="24" thickBot="1">
      <c r="A14" s="112"/>
      <c r="B14" s="117"/>
      <c r="C14" s="118"/>
      <c r="D14" s="118"/>
      <c r="E14" s="118"/>
      <c r="F14" s="118"/>
      <c r="G14" s="118"/>
      <c r="H14" s="119"/>
      <c r="I14" s="120"/>
      <c r="J14" s="121"/>
      <c r="K14" s="122"/>
      <c r="L14" s="112"/>
      <c r="M14" s="5"/>
      <c r="N14" s="123"/>
      <c r="O14" s="112"/>
    </row>
    <row r="15" spans="1:25" ht="16" thickBot="1">
      <c r="A15" s="3"/>
      <c r="B15" s="127" t="s">
        <v>26</v>
      </c>
      <c r="C15" s="177" t="s">
        <v>0</v>
      </c>
      <c r="D15" s="177"/>
      <c r="E15" s="177"/>
      <c r="F15" s="176" t="s">
        <v>1</v>
      </c>
      <c r="G15" s="177"/>
      <c r="H15" s="178"/>
      <c r="I15" s="177" t="s">
        <v>2</v>
      </c>
      <c r="J15" s="177"/>
      <c r="K15" s="177"/>
      <c r="L15" s="176" t="s">
        <v>3</v>
      </c>
      <c r="M15" s="177"/>
      <c r="N15" s="178"/>
      <c r="O15" s="176" t="s">
        <v>4</v>
      </c>
      <c r="P15" s="177"/>
      <c r="Q15" s="178"/>
      <c r="R15" s="176" t="s">
        <v>5</v>
      </c>
      <c r="S15" s="177"/>
      <c r="T15" s="178"/>
      <c r="U15" s="177" t="s">
        <v>20</v>
      </c>
      <c r="V15" s="177"/>
      <c r="W15" s="178"/>
      <c r="X15" s="107" t="s">
        <v>26</v>
      </c>
      <c r="Y15" s="1"/>
    </row>
    <row r="16" spans="1:25" ht="15" thickBot="1">
      <c r="A16" s="3"/>
      <c r="B16" s="80" t="s">
        <v>6</v>
      </c>
      <c r="C16" s="179" t="s">
        <v>7</v>
      </c>
      <c r="D16" s="179"/>
      <c r="E16" s="179"/>
      <c r="F16" s="180" t="s">
        <v>8</v>
      </c>
      <c r="G16" s="179"/>
      <c r="H16" s="181"/>
      <c r="I16" s="179" t="s">
        <v>9</v>
      </c>
      <c r="J16" s="179"/>
      <c r="K16" s="179"/>
      <c r="L16" s="180" t="s">
        <v>10</v>
      </c>
      <c r="M16" s="179"/>
      <c r="N16" s="181"/>
      <c r="O16" s="179" t="s">
        <v>11</v>
      </c>
      <c r="P16" s="179"/>
      <c r="Q16" s="179"/>
      <c r="R16" s="180" t="s">
        <v>12</v>
      </c>
      <c r="S16" s="179"/>
      <c r="T16" s="181"/>
      <c r="U16" s="179" t="s">
        <v>24</v>
      </c>
      <c r="V16" s="179"/>
      <c r="W16" s="179"/>
      <c r="X16" s="81" t="s">
        <v>6</v>
      </c>
      <c r="Y16" s="1"/>
    </row>
    <row r="17" spans="1:25" ht="46.5" customHeight="1" thickBot="1">
      <c r="A17" s="3"/>
      <c r="B17" s="82" t="s">
        <v>19</v>
      </c>
      <c r="C17" s="83" t="s">
        <v>16</v>
      </c>
      <c r="D17" s="84" t="s">
        <v>17</v>
      </c>
      <c r="E17" s="85" t="s">
        <v>18</v>
      </c>
      <c r="F17" s="86" t="s">
        <v>16</v>
      </c>
      <c r="G17" s="84" t="s">
        <v>17</v>
      </c>
      <c r="H17" s="87" t="s">
        <v>18</v>
      </c>
      <c r="I17" s="83" t="s">
        <v>16</v>
      </c>
      <c r="J17" s="84" t="s">
        <v>17</v>
      </c>
      <c r="K17" s="85" t="s">
        <v>18</v>
      </c>
      <c r="L17" s="86" t="s">
        <v>16</v>
      </c>
      <c r="M17" s="84" t="s">
        <v>17</v>
      </c>
      <c r="N17" s="87" t="s">
        <v>18</v>
      </c>
      <c r="O17" s="83" t="s">
        <v>16</v>
      </c>
      <c r="P17" s="84" t="s">
        <v>17</v>
      </c>
      <c r="Q17" s="85" t="s">
        <v>18</v>
      </c>
      <c r="R17" s="86" t="s">
        <v>16</v>
      </c>
      <c r="S17" s="84" t="s">
        <v>17</v>
      </c>
      <c r="T17" s="87" t="s">
        <v>18</v>
      </c>
      <c r="U17" s="83" t="s">
        <v>16</v>
      </c>
      <c r="V17" s="84" t="s">
        <v>17</v>
      </c>
      <c r="W17" s="85" t="s">
        <v>18</v>
      </c>
      <c r="X17" s="82" t="s">
        <v>19</v>
      </c>
      <c r="Y17" s="1"/>
    </row>
    <row r="18" spans="1:25">
      <c r="A18" s="3"/>
      <c r="B18" s="37">
        <v>20</v>
      </c>
      <c r="C18" s="48"/>
      <c r="D18" s="49"/>
      <c r="E18" s="50">
        <f>C18*X9</f>
        <v>0</v>
      </c>
      <c r="F18" s="51"/>
      <c r="G18" s="52"/>
      <c r="H18" s="53">
        <f>F18*X9</f>
        <v>0</v>
      </c>
      <c r="I18" s="51"/>
      <c r="J18" s="52"/>
      <c r="K18" s="53">
        <f>I18*X9</f>
        <v>0</v>
      </c>
      <c r="L18" s="51"/>
      <c r="M18" s="49"/>
      <c r="N18" s="54">
        <f>L18*X9</f>
        <v>0</v>
      </c>
      <c r="O18" s="51"/>
      <c r="P18" s="49"/>
      <c r="Q18" s="53">
        <f>O18*X9</f>
        <v>0</v>
      </c>
      <c r="R18" s="55">
        <v>0.11600000000000001</v>
      </c>
      <c r="S18" s="56">
        <v>2</v>
      </c>
      <c r="T18" s="57">
        <f>R18*X9</f>
        <v>25.52</v>
      </c>
      <c r="U18" s="55">
        <v>0.13200000000000001</v>
      </c>
      <c r="V18" s="56">
        <v>2.2999999999999998</v>
      </c>
      <c r="W18" s="57">
        <f>U18*X9</f>
        <v>29.040000000000003</v>
      </c>
      <c r="X18" s="37">
        <v>20</v>
      </c>
      <c r="Y18" s="1"/>
    </row>
    <row r="19" spans="1:25">
      <c r="A19" s="3"/>
      <c r="B19" s="36">
        <v>25</v>
      </c>
      <c r="C19" s="20"/>
      <c r="D19" s="14"/>
      <c r="E19" s="19">
        <f>C19*X9</f>
        <v>0</v>
      </c>
      <c r="F19" s="20"/>
      <c r="G19" s="14"/>
      <c r="H19" s="19">
        <f>F19*X9</f>
        <v>0</v>
      </c>
      <c r="I19" s="20"/>
      <c r="J19" s="12"/>
      <c r="K19" s="19">
        <f>I19*X9</f>
        <v>0</v>
      </c>
      <c r="L19" s="20"/>
      <c r="M19" s="14"/>
      <c r="N19" s="16">
        <f>L19*X9</f>
        <v>0</v>
      </c>
      <c r="O19" s="35">
        <v>0.14799999999999999</v>
      </c>
      <c r="P19" s="13">
        <v>2</v>
      </c>
      <c r="Q19" s="22">
        <f>O19*X9</f>
        <v>32.559999999999995</v>
      </c>
      <c r="R19" s="32">
        <v>0.16900000000000001</v>
      </c>
      <c r="S19" s="13">
        <v>2.2999999999999998</v>
      </c>
      <c r="T19" s="22">
        <f>R19*X9</f>
        <v>37.18</v>
      </c>
      <c r="U19" s="32">
        <v>0.19800000000000001</v>
      </c>
      <c r="V19" s="13">
        <v>2.8</v>
      </c>
      <c r="W19" s="22">
        <f>U19*X9</f>
        <v>43.56</v>
      </c>
      <c r="X19" s="36">
        <v>25</v>
      </c>
      <c r="Y19" s="1"/>
    </row>
    <row r="20" spans="1:25">
      <c r="A20" s="3"/>
      <c r="B20" s="36">
        <v>32</v>
      </c>
      <c r="C20" s="27"/>
      <c r="D20" s="11"/>
      <c r="E20" s="19">
        <f>C20*X9</f>
        <v>0</v>
      </c>
      <c r="F20" s="18"/>
      <c r="G20" s="12"/>
      <c r="H20" s="19">
        <f>F20*X9</f>
        <v>0</v>
      </c>
      <c r="I20" s="18"/>
      <c r="J20" s="12"/>
      <c r="K20" s="19">
        <f>I20*X9</f>
        <v>0</v>
      </c>
      <c r="L20" s="28">
        <v>0.193</v>
      </c>
      <c r="M20" s="13">
        <v>2</v>
      </c>
      <c r="N20" s="17">
        <f>L20*X9</f>
        <v>42.46</v>
      </c>
      <c r="O20" s="26">
        <v>0.22900000000000001</v>
      </c>
      <c r="P20" s="12">
        <v>2.4</v>
      </c>
      <c r="Q20" s="22">
        <f>O20*X9</f>
        <v>50.38</v>
      </c>
      <c r="R20" s="31">
        <v>0.27700000000000002</v>
      </c>
      <c r="S20" s="13">
        <v>3</v>
      </c>
      <c r="T20" s="22">
        <f>R20*X9</f>
        <v>60.940000000000005</v>
      </c>
      <c r="U20" s="31">
        <v>0.32500000000000001</v>
      </c>
      <c r="V20" s="13">
        <v>3.6</v>
      </c>
      <c r="W20" s="22">
        <f>U20*X9</f>
        <v>71.5</v>
      </c>
      <c r="X20" s="36">
        <v>32</v>
      </c>
      <c r="Y20" s="1"/>
    </row>
    <row r="21" spans="1:25">
      <c r="A21" s="3"/>
      <c r="B21" s="36">
        <v>40</v>
      </c>
      <c r="C21" s="27"/>
      <c r="D21" s="11"/>
      <c r="E21" s="19">
        <f>C21*X9</f>
        <v>0</v>
      </c>
      <c r="F21" s="21">
        <v>0.24399999999999999</v>
      </c>
      <c r="G21" s="13">
        <v>2</v>
      </c>
      <c r="H21" s="22">
        <f>F21*X9</f>
        <v>53.68</v>
      </c>
      <c r="I21" s="26">
        <v>0.28100000000000003</v>
      </c>
      <c r="J21" s="13">
        <v>2.2999999999999998</v>
      </c>
      <c r="K21" s="22">
        <f>I21*X9</f>
        <v>61.820000000000007</v>
      </c>
      <c r="L21" s="28">
        <v>0.29199999999999998</v>
      </c>
      <c r="M21" s="13">
        <v>2.4</v>
      </c>
      <c r="N21" s="17">
        <f>L21*X9</f>
        <v>64.239999999999995</v>
      </c>
      <c r="O21" s="26">
        <v>0.35299999999999998</v>
      </c>
      <c r="P21" s="13">
        <v>3</v>
      </c>
      <c r="Q21" s="22">
        <f>O21*X9</f>
        <v>77.66</v>
      </c>
      <c r="R21" s="31">
        <v>0.42699999999999999</v>
      </c>
      <c r="S21" s="13">
        <v>3.7</v>
      </c>
      <c r="T21" s="22">
        <f>R21*X9</f>
        <v>93.94</v>
      </c>
      <c r="U21" s="31">
        <v>0.50700000000000001</v>
      </c>
      <c r="V21" s="13">
        <v>4.5</v>
      </c>
      <c r="W21" s="22">
        <f>U21*X9</f>
        <v>111.54</v>
      </c>
      <c r="X21" s="36">
        <v>40</v>
      </c>
      <c r="Y21" s="1"/>
    </row>
    <row r="22" spans="1:25" ht="15" thickBot="1">
      <c r="A22" s="3"/>
      <c r="B22" s="58">
        <v>50</v>
      </c>
      <c r="C22" s="59">
        <v>0.308</v>
      </c>
      <c r="D22" s="60">
        <v>2</v>
      </c>
      <c r="E22" s="61">
        <f>C22*X9</f>
        <v>67.760000000000005</v>
      </c>
      <c r="F22" s="62">
        <v>0.36899999999999999</v>
      </c>
      <c r="G22" s="60">
        <v>2.4</v>
      </c>
      <c r="H22" s="61">
        <f>F22*X9</f>
        <v>81.179999999999993</v>
      </c>
      <c r="I22" s="59">
        <v>0.436</v>
      </c>
      <c r="J22" s="60">
        <v>2.9</v>
      </c>
      <c r="K22" s="61">
        <f>I22*X9</f>
        <v>95.92</v>
      </c>
      <c r="L22" s="63">
        <v>0.44900000000000001</v>
      </c>
      <c r="M22" s="60">
        <v>3</v>
      </c>
      <c r="N22" s="64">
        <f>L22*X9</f>
        <v>98.78</v>
      </c>
      <c r="O22" s="59">
        <v>0.54500000000000004</v>
      </c>
      <c r="P22" s="60">
        <v>3.7</v>
      </c>
      <c r="Q22" s="61">
        <f>O22*X9</f>
        <v>119.9</v>
      </c>
      <c r="R22" s="65">
        <v>0.66300000000000003</v>
      </c>
      <c r="S22" s="60">
        <v>4.5999999999999996</v>
      </c>
      <c r="T22" s="61">
        <f>R22*X9</f>
        <v>145.86000000000001</v>
      </c>
      <c r="U22" s="65">
        <v>0.78600000000000003</v>
      </c>
      <c r="V22" s="60">
        <v>5.6</v>
      </c>
      <c r="W22" s="61">
        <f>U22*X9</f>
        <v>172.92000000000002</v>
      </c>
      <c r="X22" s="58">
        <v>50</v>
      </c>
      <c r="Y22" s="1"/>
    </row>
    <row r="23" spans="1:25">
      <c r="A23" s="3"/>
      <c r="B23" s="38">
        <v>63</v>
      </c>
      <c r="C23" s="66">
        <v>0.48799999999999999</v>
      </c>
      <c r="D23" s="39">
        <v>2.5</v>
      </c>
      <c r="E23" s="40">
        <f>C23*X10</f>
        <v>102.48</v>
      </c>
      <c r="F23" s="41">
        <v>0.56999999999999995</v>
      </c>
      <c r="G23" s="39">
        <v>3</v>
      </c>
      <c r="H23" s="40">
        <f>F23*X10</f>
        <v>119.69999999999999</v>
      </c>
      <c r="I23" s="42">
        <v>0.68200000000000005</v>
      </c>
      <c r="J23" s="39">
        <v>3.6</v>
      </c>
      <c r="K23" s="40">
        <f>I23*X10</f>
        <v>143.22</v>
      </c>
      <c r="L23" s="43">
        <v>0.71499999999999997</v>
      </c>
      <c r="M23" s="39">
        <v>3.8</v>
      </c>
      <c r="N23" s="44">
        <f>L23*X10</f>
        <v>150.15</v>
      </c>
      <c r="O23" s="45">
        <v>0.86899999999999999</v>
      </c>
      <c r="P23" s="46">
        <v>4.7</v>
      </c>
      <c r="Q23" s="40">
        <f>O23*X10</f>
        <v>182.49</v>
      </c>
      <c r="R23" s="47">
        <v>1.05</v>
      </c>
      <c r="S23" s="39">
        <v>5.8</v>
      </c>
      <c r="T23" s="40">
        <f>R23*X10</f>
        <v>220.5</v>
      </c>
      <c r="U23" s="47">
        <v>1.25</v>
      </c>
      <c r="V23" s="39">
        <v>7.1</v>
      </c>
      <c r="W23" s="40">
        <f>U23*X10</f>
        <v>262.5</v>
      </c>
      <c r="X23" s="38">
        <v>63</v>
      </c>
      <c r="Y23" s="1"/>
    </row>
    <row r="24" spans="1:25">
      <c r="A24" s="3"/>
      <c r="B24" s="36">
        <v>75</v>
      </c>
      <c r="C24" s="15">
        <v>0.66800000000000004</v>
      </c>
      <c r="D24" s="13">
        <v>2.9</v>
      </c>
      <c r="E24" s="22">
        <f>C24*X10</f>
        <v>140.28</v>
      </c>
      <c r="F24" s="23">
        <v>0.82</v>
      </c>
      <c r="G24" s="13">
        <v>3.6</v>
      </c>
      <c r="H24" s="22">
        <f>F24*X10</f>
        <v>172.2</v>
      </c>
      <c r="I24" s="26">
        <v>0.97</v>
      </c>
      <c r="J24" s="13">
        <v>4.3</v>
      </c>
      <c r="K24" s="22">
        <f>I24*X10</f>
        <v>203.7</v>
      </c>
      <c r="L24" s="29">
        <v>1.01</v>
      </c>
      <c r="M24" s="13">
        <v>4.5</v>
      </c>
      <c r="N24" s="17">
        <f>L24*X10</f>
        <v>212.1</v>
      </c>
      <c r="O24" s="23">
        <v>1.23</v>
      </c>
      <c r="P24" s="12">
        <v>5.6</v>
      </c>
      <c r="Q24" s="22">
        <f>O24*X10</f>
        <v>258.3</v>
      </c>
      <c r="R24" s="33">
        <v>1.46</v>
      </c>
      <c r="S24" s="13">
        <v>6.8</v>
      </c>
      <c r="T24" s="22">
        <f>R24*X10</f>
        <v>306.59999999999997</v>
      </c>
      <c r="U24" s="33">
        <v>1.76</v>
      </c>
      <c r="V24" s="13">
        <v>8.4</v>
      </c>
      <c r="W24" s="22">
        <f>U24*X10</f>
        <v>369.6</v>
      </c>
      <c r="X24" s="36">
        <v>75</v>
      </c>
      <c r="Y24" s="1"/>
    </row>
    <row r="25" spans="1:25">
      <c r="A25" s="3"/>
      <c r="B25" s="36">
        <v>90</v>
      </c>
      <c r="C25" s="15">
        <v>0.96899999999999997</v>
      </c>
      <c r="D25" s="13">
        <v>3.5</v>
      </c>
      <c r="E25" s="22">
        <f>C25*X10</f>
        <v>203.48999999999998</v>
      </c>
      <c r="F25" s="23">
        <v>1.18</v>
      </c>
      <c r="G25" s="13">
        <v>4.3</v>
      </c>
      <c r="H25" s="22">
        <f>F25*X10</f>
        <v>247.79999999999998</v>
      </c>
      <c r="I25" s="26">
        <v>1.4</v>
      </c>
      <c r="J25" s="13">
        <v>5.0999999999999996</v>
      </c>
      <c r="K25" s="22">
        <f>I25*X10</f>
        <v>294</v>
      </c>
      <c r="L25" s="29">
        <v>1.45</v>
      </c>
      <c r="M25" s="13">
        <v>5.4</v>
      </c>
      <c r="N25" s="17">
        <f>L25*X10</f>
        <v>304.5</v>
      </c>
      <c r="O25" s="23">
        <v>1.76</v>
      </c>
      <c r="P25" s="12">
        <v>6.7</v>
      </c>
      <c r="Q25" s="22">
        <f>O25*X10</f>
        <v>369.6</v>
      </c>
      <c r="R25" s="33">
        <v>2.12</v>
      </c>
      <c r="S25" s="13">
        <v>8.1999999999999993</v>
      </c>
      <c r="T25" s="22">
        <f>R25*X10</f>
        <v>445.20000000000005</v>
      </c>
      <c r="U25" s="33">
        <v>2.54</v>
      </c>
      <c r="V25" s="13">
        <v>10.1</v>
      </c>
      <c r="W25" s="22">
        <f>U25*X10</f>
        <v>533.4</v>
      </c>
      <c r="X25" s="36">
        <v>90</v>
      </c>
      <c r="Y25" s="1"/>
    </row>
    <row r="26" spans="1:25">
      <c r="A26" s="3"/>
      <c r="B26" s="36">
        <v>110</v>
      </c>
      <c r="C26" s="15">
        <v>1.42</v>
      </c>
      <c r="D26" s="13">
        <v>4.2</v>
      </c>
      <c r="E26" s="22">
        <f>C26*X10</f>
        <v>298.2</v>
      </c>
      <c r="F26" s="23">
        <v>1.77</v>
      </c>
      <c r="G26" s="13">
        <v>5.3</v>
      </c>
      <c r="H26" s="22">
        <f>F26*X10</f>
        <v>371.7</v>
      </c>
      <c r="I26" s="26">
        <v>2.0699999999999998</v>
      </c>
      <c r="J26" s="13">
        <v>6.3</v>
      </c>
      <c r="K26" s="22">
        <f>I26*X10</f>
        <v>434.7</v>
      </c>
      <c r="L26" s="29">
        <v>2.16</v>
      </c>
      <c r="M26" s="13">
        <v>6.6</v>
      </c>
      <c r="N26" s="17">
        <f>L26*X10</f>
        <v>453.6</v>
      </c>
      <c r="O26" s="23">
        <v>2.61</v>
      </c>
      <c r="P26" s="12">
        <v>8.1</v>
      </c>
      <c r="Q26" s="22">
        <f>O26*X10</f>
        <v>548.1</v>
      </c>
      <c r="R26" s="33">
        <v>3.14</v>
      </c>
      <c r="S26" s="13">
        <v>10</v>
      </c>
      <c r="T26" s="22">
        <f>R26*X10</f>
        <v>659.4</v>
      </c>
      <c r="U26" s="33">
        <v>3.78</v>
      </c>
      <c r="V26" s="13">
        <v>12.3</v>
      </c>
      <c r="W26" s="22">
        <f>U26*X10</f>
        <v>793.8</v>
      </c>
      <c r="X26" s="36">
        <v>110</v>
      </c>
      <c r="Y26" s="1"/>
    </row>
    <row r="27" spans="1:25">
      <c r="A27" s="3"/>
      <c r="B27" s="36">
        <v>125</v>
      </c>
      <c r="C27" s="15">
        <v>1.83</v>
      </c>
      <c r="D27" s="13">
        <v>4.8</v>
      </c>
      <c r="E27" s="22">
        <f>C27*X10</f>
        <v>384.3</v>
      </c>
      <c r="F27" s="23">
        <v>2.2599999999999998</v>
      </c>
      <c r="G27" s="13">
        <v>6</v>
      </c>
      <c r="H27" s="22">
        <f>F27*X10</f>
        <v>474.59999999999997</v>
      </c>
      <c r="I27" s="26">
        <v>2.66</v>
      </c>
      <c r="J27" s="13">
        <v>7.1</v>
      </c>
      <c r="K27" s="22">
        <f>I27*X10</f>
        <v>558.6</v>
      </c>
      <c r="L27" s="29">
        <v>2.75</v>
      </c>
      <c r="M27" s="13">
        <v>7.4</v>
      </c>
      <c r="N27" s="17">
        <f>L27*X10</f>
        <v>577.5</v>
      </c>
      <c r="O27" s="23">
        <v>3.37</v>
      </c>
      <c r="P27" s="12">
        <v>9.1999999999999993</v>
      </c>
      <c r="Q27" s="22">
        <f>O27*X10</f>
        <v>707.7</v>
      </c>
      <c r="R27" s="33">
        <v>4.08</v>
      </c>
      <c r="S27" s="13">
        <v>11.4</v>
      </c>
      <c r="T27" s="22">
        <f>R27*X10</f>
        <v>856.80000000000007</v>
      </c>
      <c r="U27" s="33">
        <v>4.87</v>
      </c>
      <c r="V27" s="13">
        <v>14</v>
      </c>
      <c r="W27" s="22">
        <f>U27*X10</f>
        <v>1022.7</v>
      </c>
      <c r="X27" s="36">
        <v>125</v>
      </c>
      <c r="Y27" s="1"/>
    </row>
    <row r="28" spans="1:25">
      <c r="A28" s="3"/>
      <c r="B28" s="36">
        <v>140</v>
      </c>
      <c r="C28" s="15">
        <v>2.31</v>
      </c>
      <c r="D28" s="13">
        <v>5.4</v>
      </c>
      <c r="E28" s="22">
        <f>C28*X10</f>
        <v>485.1</v>
      </c>
      <c r="F28" s="23">
        <v>2.83</v>
      </c>
      <c r="G28" s="13">
        <v>6.7</v>
      </c>
      <c r="H28" s="22">
        <f>F28*X10</f>
        <v>594.30000000000007</v>
      </c>
      <c r="I28" s="26">
        <v>3.35</v>
      </c>
      <c r="J28" s="13">
        <v>8</v>
      </c>
      <c r="K28" s="22">
        <f>I28*X10</f>
        <v>703.5</v>
      </c>
      <c r="L28" s="29">
        <v>3.46</v>
      </c>
      <c r="M28" s="13">
        <v>8.3000000000000007</v>
      </c>
      <c r="N28" s="17">
        <f>L28*X10</f>
        <v>726.6</v>
      </c>
      <c r="O28" s="23">
        <v>4.22</v>
      </c>
      <c r="P28" s="12">
        <v>10.3</v>
      </c>
      <c r="Q28" s="22">
        <f>O28*X10</f>
        <v>886.19999999999993</v>
      </c>
      <c r="R28" s="33">
        <v>5.08</v>
      </c>
      <c r="S28" s="13">
        <v>12.7</v>
      </c>
      <c r="T28" s="22">
        <f>R28*X10</f>
        <v>1066.8</v>
      </c>
      <c r="U28" s="33">
        <v>6.12</v>
      </c>
      <c r="V28" s="13">
        <v>15.7</v>
      </c>
      <c r="W28" s="40">
        <f>U28*X10</f>
        <v>1285.2</v>
      </c>
      <c r="X28" s="36">
        <v>140</v>
      </c>
      <c r="Y28" s="1"/>
    </row>
    <row r="29" spans="1:25">
      <c r="A29" s="3"/>
      <c r="B29" s="36">
        <v>160</v>
      </c>
      <c r="C29" s="15">
        <v>3.03</v>
      </c>
      <c r="D29" s="13">
        <v>6.2</v>
      </c>
      <c r="E29" s="22">
        <f>C29*X10</f>
        <v>636.29999999999995</v>
      </c>
      <c r="F29" s="23">
        <v>3.71</v>
      </c>
      <c r="G29" s="13">
        <v>7.7</v>
      </c>
      <c r="H29" s="22">
        <f>F29*X10</f>
        <v>779.1</v>
      </c>
      <c r="I29" s="26">
        <v>4.3499999999999996</v>
      </c>
      <c r="J29" s="13">
        <v>9.1</v>
      </c>
      <c r="K29" s="22">
        <f>I29*X10</f>
        <v>913.49999999999989</v>
      </c>
      <c r="L29" s="29">
        <v>4.51</v>
      </c>
      <c r="M29" s="13">
        <v>9.5</v>
      </c>
      <c r="N29" s="17">
        <f>L29*X10</f>
        <v>947.09999999999991</v>
      </c>
      <c r="O29" s="23">
        <v>5.5</v>
      </c>
      <c r="P29" s="12">
        <v>11.8</v>
      </c>
      <c r="Q29" s="22">
        <f>O29*X10</f>
        <v>1155</v>
      </c>
      <c r="R29" s="33">
        <v>6.67</v>
      </c>
      <c r="S29" s="13">
        <v>14.6</v>
      </c>
      <c r="T29" s="22">
        <f>R29*X10</f>
        <v>1400.7</v>
      </c>
      <c r="U29" s="33">
        <v>7.97</v>
      </c>
      <c r="V29" s="13">
        <v>17.899999999999999</v>
      </c>
      <c r="W29" s="22">
        <f>U29*X10</f>
        <v>1673.7</v>
      </c>
      <c r="X29" s="36">
        <v>160</v>
      </c>
      <c r="Y29" s="1"/>
    </row>
    <row r="30" spans="1:25">
      <c r="A30" s="3"/>
      <c r="B30" s="36">
        <v>180</v>
      </c>
      <c r="C30" s="15">
        <v>3.78</v>
      </c>
      <c r="D30" s="13">
        <v>6.9</v>
      </c>
      <c r="E30" s="22">
        <f>C30*X10</f>
        <v>793.8</v>
      </c>
      <c r="F30" s="23">
        <v>4.66</v>
      </c>
      <c r="G30" s="13">
        <v>8.6</v>
      </c>
      <c r="H30" s="22">
        <f>F30*X10</f>
        <v>978.6</v>
      </c>
      <c r="I30" s="26">
        <v>5.47</v>
      </c>
      <c r="J30" s="13">
        <v>10.199999999999999</v>
      </c>
      <c r="K30" s="22">
        <f>I30*X10</f>
        <v>1148.7</v>
      </c>
      <c r="L30" s="29">
        <v>5.71</v>
      </c>
      <c r="M30" s="13">
        <v>10.7</v>
      </c>
      <c r="N30" s="17">
        <f>L30*X10</f>
        <v>1199.0999999999999</v>
      </c>
      <c r="O30" s="23">
        <v>6.98</v>
      </c>
      <c r="P30" s="12">
        <v>13.3</v>
      </c>
      <c r="Q30" s="22">
        <f>O30*X10</f>
        <v>1465.8000000000002</v>
      </c>
      <c r="R30" s="33">
        <v>8.43</v>
      </c>
      <c r="S30" s="13">
        <v>16.399999999999999</v>
      </c>
      <c r="T30" s="22">
        <f>R30*X10</f>
        <v>1770.3</v>
      </c>
      <c r="U30" s="33">
        <v>10.1</v>
      </c>
      <c r="V30" s="13">
        <v>20.100000000000001</v>
      </c>
      <c r="W30" s="22">
        <f>U30*X10</f>
        <v>2121</v>
      </c>
      <c r="X30" s="36">
        <v>180</v>
      </c>
      <c r="Y30" s="1"/>
    </row>
    <row r="31" spans="1:25">
      <c r="A31" s="3"/>
      <c r="B31" s="36">
        <v>200</v>
      </c>
      <c r="C31" s="15">
        <v>4.68</v>
      </c>
      <c r="D31" s="13">
        <v>7.7</v>
      </c>
      <c r="E31" s="22">
        <f>C31*X10</f>
        <v>982.8</v>
      </c>
      <c r="F31" s="23">
        <v>5.77</v>
      </c>
      <c r="G31" s="13">
        <v>9.6</v>
      </c>
      <c r="H31" s="22">
        <f>F31*X10</f>
        <v>1211.6999999999998</v>
      </c>
      <c r="I31" s="26">
        <v>6.78</v>
      </c>
      <c r="J31" s="13">
        <v>11.4</v>
      </c>
      <c r="K31" s="22">
        <f>I31*X10</f>
        <v>1423.8</v>
      </c>
      <c r="L31" s="29">
        <v>7.04</v>
      </c>
      <c r="M31" s="13">
        <v>11.9</v>
      </c>
      <c r="N31" s="17">
        <f>L31*X10</f>
        <v>1478.4</v>
      </c>
      <c r="O31" s="23">
        <v>8.56</v>
      </c>
      <c r="P31" s="12">
        <v>14.7</v>
      </c>
      <c r="Q31" s="22">
        <f>O31*X10</f>
        <v>1797.6000000000001</v>
      </c>
      <c r="R31" s="34">
        <v>10.4</v>
      </c>
      <c r="S31" s="13">
        <v>18.2</v>
      </c>
      <c r="T31" s="22">
        <f>R31*X10</f>
        <v>2184</v>
      </c>
      <c r="U31" s="34">
        <v>12.5</v>
      </c>
      <c r="V31" s="13">
        <v>22.4</v>
      </c>
      <c r="W31" s="22">
        <f>U31*X10</f>
        <v>2625</v>
      </c>
      <c r="X31" s="36">
        <v>200</v>
      </c>
      <c r="Y31" s="1"/>
    </row>
    <row r="32" spans="1:25">
      <c r="A32" s="3"/>
      <c r="B32" s="36">
        <v>225</v>
      </c>
      <c r="C32" s="15">
        <v>5.88</v>
      </c>
      <c r="D32" s="13">
        <v>8.6</v>
      </c>
      <c r="E32" s="22">
        <f>C32*X10</f>
        <v>1234.8</v>
      </c>
      <c r="F32" s="23">
        <v>7.29</v>
      </c>
      <c r="G32" s="13">
        <v>10.8</v>
      </c>
      <c r="H32" s="22">
        <f>F32*X10</f>
        <v>1530.9</v>
      </c>
      <c r="I32" s="26">
        <v>8.5500000000000007</v>
      </c>
      <c r="J32" s="13">
        <v>12.8</v>
      </c>
      <c r="K32" s="22">
        <f>I32*X10</f>
        <v>1795.5000000000002</v>
      </c>
      <c r="L32" s="29">
        <v>8.94</v>
      </c>
      <c r="M32" s="13">
        <v>13.4</v>
      </c>
      <c r="N32" s="17">
        <f>L32*X10</f>
        <v>1877.3999999999999</v>
      </c>
      <c r="O32" s="24">
        <v>10.9</v>
      </c>
      <c r="P32" s="12">
        <v>16.600000000000001</v>
      </c>
      <c r="Q32" s="22">
        <f>O32*X10</f>
        <v>2289</v>
      </c>
      <c r="R32" s="34">
        <v>13.2</v>
      </c>
      <c r="S32" s="13">
        <v>20.5</v>
      </c>
      <c r="T32" s="22">
        <f>R32*X10</f>
        <v>2772</v>
      </c>
      <c r="U32" s="34">
        <v>15.8</v>
      </c>
      <c r="V32" s="13">
        <v>25.2</v>
      </c>
      <c r="W32" s="22">
        <f>U32*X10</f>
        <v>3318</v>
      </c>
      <c r="X32" s="36">
        <v>225</v>
      </c>
      <c r="Y32" s="1"/>
    </row>
    <row r="33" spans="1:25">
      <c r="A33" s="3"/>
      <c r="B33" s="36">
        <v>250</v>
      </c>
      <c r="C33" s="15">
        <v>7.29</v>
      </c>
      <c r="D33" s="13">
        <v>9.6</v>
      </c>
      <c r="E33" s="22">
        <f>C33*X10</f>
        <v>1530.9</v>
      </c>
      <c r="F33" s="23">
        <v>8.92</v>
      </c>
      <c r="G33" s="13">
        <v>11.9</v>
      </c>
      <c r="H33" s="22">
        <f>F33*X10</f>
        <v>1873.2</v>
      </c>
      <c r="I33" s="26">
        <v>10.6</v>
      </c>
      <c r="J33" s="13">
        <v>14.2</v>
      </c>
      <c r="K33" s="22">
        <f>I33*X10</f>
        <v>2226</v>
      </c>
      <c r="L33" s="30">
        <v>11</v>
      </c>
      <c r="M33" s="13">
        <v>14.8</v>
      </c>
      <c r="N33" s="17">
        <f>L33*X10</f>
        <v>2310</v>
      </c>
      <c r="O33" s="24">
        <v>13.4</v>
      </c>
      <c r="P33" s="12">
        <v>18.399999999999999</v>
      </c>
      <c r="Q33" s="22">
        <f>O33*X10</f>
        <v>2814</v>
      </c>
      <c r="R33" s="34">
        <v>16.2</v>
      </c>
      <c r="S33" s="13">
        <v>22.7</v>
      </c>
      <c r="T33" s="22">
        <f>R33*X10</f>
        <v>3402</v>
      </c>
      <c r="U33" s="34">
        <v>19.399999999999999</v>
      </c>
      <c r="V33" s="13">
        <v>27.9</v>
      </c>
      <c r="W33" s="40">
        <f>U33*X10</f>
        <v>4073.9999999999995</v>
      </c>
      <c r="X33" s="36">
        <v>250</v>
      </c>
      <c r="Y33" s="1"/>
    </row>
    <row r="34" spans="1:25">
      <c r="A34" s="3"/>
      <c r="B34" s="36">
        <v>280</v>
      </c>
      <c r="C34" s="15">
        <v>9.09</v>
      </c>
      <c r="D34" s="13">
        <v>10.7</v>
      </c>
      <c r="E34" s="22">
        <f>C34*X10</f>
        <v>1908.8999999999999</v>
      </c>
      <c r="F34" s="24">
        <v>11.3</v>
      </c>
      <c r="G34" s="13">
        <v>13.4</v>
      </c>
      <c r="H34" s="22">
        <f>F34*X10</f>
        <v>2373</v>
      </c>
      <c r="I34" s="26">
        <v>13.2</v>
      </c>
      <c r="J34" s="13">
        <v>15.9</v>
      </c>
      <c r="K34" s="22">
        <f>I34*X10</f>
        <v>2772</v>
      </c>
      <c r="L34" s="30">
        <v>13.8</v>
      </c>
      <c r="M34" s="13">
        <v>16.600000000000001</v>
      </c>
      <c r="N34" s="17">
        <f>L34*X10</f>
        <v>2898</v>
      </c>
      <c r="O34" s="24">
        <v>16.8</v>
      </c>
      <c r="P34" s="12">
        <v>20.6</v>
      </c>
      <c r="Q34" s="22">
        <f>O34*X10</f>
        <v>3528</v>
      </c>
      <c r="R34" s="34">
        <v>20.3</v>
      </c>
      <c r="S34" s="13">
        <v>25.4</v>
      </c>
      <c r="T34" s="22">
        <f>R34*X10</f>
        <v>4263</v>
      </c>
      <c r="U34" s="34">
        <v>24.4</v>
      </c>
      <c r="V34" s="13">
        <v>31.3</v>
      </c>
      <c r="W34" s="22">
        <f>U34*X10</f>
        <v>5124</v>
      </c>
      <c r="X34" s="36">
        <v>280</v>
      </c>
      <c r="Y34" s="1"/>
    </row>
    <row r="35" spans="1:25">
      <c r="A35" s="3"/>
      <c r="B35" s="36">
        <v>315</v>
      </c>
      <c r="C35" s="15">
        <v>11.6</v>
      </c>
      <c r="D35" s="13">
        <v>12.1</v>
      </c>
      <c r="E35" s="22">
        <f>C35*X10</f>
        <v>2436</v>
      </c>
      <c r="F35" s="24">
        <v>14.2</v>
      </c>
      <c r="G35" s="13">
        <v>15</v>
      </c>
      <c r="H35" s="22">
        <f>F35*X10</f>
        <v>2982</v>
      </c>
      <c r="I35" s="26">
        <v>16.7</v>
      </c>
      <c r="J35" s="13">
        <v>17.899999999999999</v>
      </c>
      <c r="K35" s="22">
        <f>I35*X10</f>
        <v>3507</v>
      </c>
      <c r="L35" s="30">
        <v>17.399999999999999</v>
      </c>
      <c r="M35" s="13">
        <v>18.7</v>
      </c>
      <c r="N35" s="17">
        <f>L35*X10</f>
        <v>3653.9999999999995</v>
      </c>
      <c r="O35" s="24">
        <v>21.3</v>
      </c>
      <c r="P35" s="12">
        <v>23.2</v>
      </c>
      <c r="Q35" s="22">
        <f>O35*X10</f>
        <v>4473</v>
      </c>
      <c r="R35" s="34">
        <v>25.7</v>
      </c>
      <c r="S35" s="13">
        <v>28.6</v>
      </c>
      <c r="T35" s="22">
        <f>R35*X10</f>
        <v>5397</v>
      </c>
      <c r="U35" s="34">
        <v>30.8</v>
      </c>
      <c r="V35" s="13">
        <v>35.200000000000003</v>
      </c>
      <c r="W35" s="22">
        <f>U35*X10</f>
        <v>6468</v>
      </c>
      <c r="X35" s="36">
        <v>315</v>
      </c>
      <c r="Y35" s="1"/>
    </row>
    <row r="36" spans="1:25">
      <c r="A36" s="3"/>
      <c r="B36" s="36">
        <v>355</v>
      </c>
      <c r="C36" s="15">
        <v>14.6</v>
      </c>
      <c r="D36" s="13">
        <v>13.6</v>
      </c>
      <c r="E36" s="22">
        <f>C36*X10</f>
        <v>3066</v>
      </c>
      <c r="F36" s="24">
        <v>18</v>
      </c>
      <c r="G36" s="13">
        <v>16.899999999999999</v>
      </c>
      <c r="H36" s="22">
        <f>F36*X10</f>
        <v>3780</v>
      </c>
      <c r="I36" s="26">
        <v>21.2</v>
      </c>
      <c r="J36" s="13">
        <v>20.100000000000001</v>
      </c>
      <c r="K36" s="22">
        <f>I36*X10</f>
        <v>4452</v>
      </c>
      <c r="L36" s="30">
        <v>22.2</v>
      </c>
      <c r="M36" s="13">
        <v>21.1</v>
      </c>
      <c r="N36" s="17">
        <f>L36*X10</f>
        <v>4662</v>
      </c>
      <c r="O36" s="24">
        <v>27</v>
      </c>
      <c r="P36" s="12">
        <v>26.1</v>
      </c>
      <c r="Q36" s="22">
        <f>O36*X10</f>
        <v>5670</v>
      </c>
      <c r="R36" s="34">
        <v>32.6</v>
      </c>
      <c r="S36" s="13">
        <v>32.200000000000003</v>
      </c>
      <c r="T36" s="22">
        <f>R36*X10</f>
        <v>6846</v>
      </c>
      <c r="U36" s="34">
        <v>39.200000000000003</v>
      </c>
      <c r="V36" s="13">
        <v>39.700000000000003</v>
      </c>
      <c r="W36" s="22">
        <f>U36*X10</f>
        <v>8232</v>
      </c>
      <c r="X36" s="36">
        <v>355</v>
      </c>
      <c r="Y36" s="1"/>
    </row>
    <row r="37" spans="1:25">
      <c r="A37" s="3"/>
      <c r="B37" s="36">
        <v>400</v>
      </c>
      <c r="C37" s="15">
        <v>18.600000000000001</v>
      </c>
      <c r="D37" s="13">
        <v>15.3</v>
      </c>
      <c r="E37" s="22">
        <f>C37*X10</f>
        <v>3906.0000000000005</v>
      </c>
      <c r="F37" s="24">
        <v>22.9</v>
      </c>
      <c r="G37" s="13">
        <v>19.100000000000001</v>
      </c>
      <c r="H37" s="22">
        <f>F37*X10</f>
        <v>4809</v>
      </c>
      <c r="I37" s="26">
        <v>26.9</v>
      </c>
      <c r="J37" s="13">
        <v>22.7</v>
      </c>
      <c r="K37" s="22">
        <f>I37*X10</f>
        <v>5649</v>
      </c>
      <c r="L37" s="30">
        <v>28</v>
      </c>
      <c r="M37" s="13">
        <v>23.7</v>
      </c>
      <c r="N37" s="17">
        <f>L37*X10</f>
        <v>5880</v>
      </c>
      <c r="O37" s="24">
        <v>34.200000000000003</v>
      </c>
      <c r="P37" s="12">
        <v>29.4</v>
      </c>
      <c r="Q37" s="22">
        <f>O37*X10</f>
        <v>7182.0000000000009</v>
      </c>
      <c r="R37" s="34">
        <v>41.4</v>
      </c>
      <c r="S37" s="13">
        <v>36.299999999999997</v>
      </c>
      <c r="T37" s="22">
        <f>R37*X10</f>
        <v>8694</v>
      </c>
      <c r="U37" s="34">
        <v>49.7</v>
      </c>
      <c r="V37" s="13">
        <v>44.7</v>
      </c>
      <c r="W37" s="22">
        <f>U37*X10</f>
        <v>10437</v>
      </c>
      <c r="X37" s="36">
        <v>400</v>
      </c>
      <c r="Y37" s="1"/>
    </row>
    <row r="38" spans="1:25">
      <c r="A38" s="3"/>
      <c r="B38" s="36">
        <v>450</v>
      </c>
      <c r="C38" s="15">
        <v>23.5</v>
      </c>
      <c r="D38" s="13">
        <v>17.2</v>
      </c>
      <c r="E38" s="22">
        <f>C38*X10</f>
        <v>4935</v>
      </c>
      <c r="F38" s="24">
        <v>29</v>
      </c>
      <c r="G38" s="13">
        <v>21.5</v>
      </c>
      <c r="H38" s="22">
        <f>F38*X10</f>
        <v>6090</v>
      </c>
      <c r="I38" s="26">
        <v>34</v>
      </c>
      <c r="J38" s="13">
        <v>25.5</v>
      </c>
      <c r="K38" s="22">
        <f>I38*X10</f>
        <v>7140</v>
      </c>
      <c r="L38" s="30">
        <v>35.5</v>
      </c>
      <c r="M38" s="13">
        <v>26.7</v>
      </c>
      <c r="N38" s="17">
        <f>L38*X10</f>
        <v>7455</v>
      </c>
      <c r="O38" s="24">
        <v>43.3</v>
      </c>
      <c r="P38" s="12">
        <v>33.1</v>
      </c>
      <c r="Q38" s="22">
        <f>O38*X10</f>
        <v>9093</v>
      </c>
      <c r="R38" s="34">
        <v>52.4</v>
      </c>
      <c r="S38" s="13">
        <v>40.9</v>
      </c>
      <c r="T38" s="22">
        <f>R38*X10</f>
        <v>11004</v>
      </c>
      <c r="U38" s="34"/>
      <c r="V38" s="13"/>
      <c r="W38" s="40"/>
      <c r="X38" s="36">
        <v>450</v>
      </c>
      <c r="Y38" s="1"/>
    </row>
    <row r="39" spans="1:25">
      <c r="A39" s="3"/>
      <c r="B39" s="36">
        <v>500</v>
      </c>
      <c r="C39" s="15">
        <v>29</v>
      </c>
      <c r="D39" s="13">
        <v>19.100000000000001</v>
      </c>
      <c r="E39" s="22">
        <f>C39*X10</f>
        <v>6090</v>
      </c>
      <c r="F39" s="24">
        <v>35.799999999999997</v>
      </c>
      <c r="G39" s="13">
        <v>23.9</v>
      </c>
      <c r="H39" s="22">
        <f>F39*X10</f>
        <v>7517.9999999999991</v>
      </c>
      <c r="I39" s="26">
        <v>42</v>
      </c>
      <c r="J39" s="13">
        <v>28.3</v>
      </c>
      <c r="K39" s="22">
        <f>I39*X10</f>
        <v>8820</v>
      </c>
      <c r="L39" s="30">
        <v>43.9</v>
      </c>
      <c r="M39" s="13">
        <v>29.7</v>
      </c>
      <c r="N39" s="17">
        <f>L39*X10</f>
        <v>9219</v>
      </c>
      <c r="O39" s="24">
        <v>53.5</v>
      </c>
      <c r="P39" s="12">
        <v>36.799999999999997</v>
      </c>
      <c r="Q39" s="22">
        <f>O39*X10</f>
        <v>11235</v>
      </c>
      <c r="R39" s="34">
        <v>64.7</v>
      </c>
      <c r="S39" s="13">
        <v>45.4</v>
      </c>
      <c r="T39" s="22">
        <f>R39*X10</f>
        <v>13587</v>
      </c>
      <c r="U39" s="34"/>
      <c r="V39" s="13"/>
      <c r="W39" s="22"/>
      <c r="X39" s="36">
        <v>500</v>
      </c>
      <c r="Y39" s="1"/>
    </row>
    <row r="40" spans="1:25">
      <c r="A40" s="3"/>
      <c r="B40" s="36">
        <v>560</v>
      </c>
      <c r="C40" s="15">
        <v>36.299999999999997</v>
      </c>
      <c r="D40" s="12">
        <v>21.4</v>
      </c>
      <c r="E40" s="22">
        <f>C40*X10</f>
        <v>7622.9999999999991</v>
      </c>
      <c r="F40" s="26">
        <v>44.8</v>
      </c>
      <c r="G40" s="12">
        <v>26.7</v>
      </c>
      <c r="H40" s="22">
        <f>F40*X10</f>
        <v>9408</v>
      </c>
      <c r="I40" s="26">
        <v>52.6</v>
      </c>
      <c r="J40" s="12">
        <v>31.7</v>
      </c>
      <c r="K40" s="22">
        <f>I40*X10</f>
        <v>11046</v>
      </c>
      <c r="L40" s="26">
        <v>55</v>
      </c>
      <c r="M40" s="12">
        <v>33.200000000000003</v>
      </c>
      <c r="N40" s="17">
        <f>L40*X10</f>
        <v>11550</v>
      </c>
      <c r="O40" s="26">
        <v>67.099999999999994</v>
      </c>
      <c r="P40" s="12">
        <v>41.2</v>
      </c>
      <c r="Q40" s="22">
        <f>O40*X10</f>
        <v>14090.999999999998</v>
      </c>
      <c r="R40" s="15">
        <v>81</v>
      </c>
      <c r="S40" s="12">
        <v>50.8</v>
      </c>
      <c r="T40" s="22">
        <f>R40*X10</f>
        <v>17010</v>
      </c>
      <c r="U40" s="15"/>
      <c r="V40" s="12"/>
      <c r="W40" s="22"/>
      <c r="X40" s="36">
        <v>560</v>
      </c>
      <c r="Y40" s="1"/>
    </row>
    <row r="41" spans="1:25">
      <c r="A41" s="3"/>
      <c r="B41" s="36">
        <v>630</v>
      </c>
      <c r="C41" s="15">
        <v>46</v>
      </c>
      <c r="D41" s="12">
        <v>24.1</v>
      </c>
      <c r="E41" s="22">
        <f>C41*X10</f>
        <v>9660</v>
      </c>
      <c r="F41" s="26">
        <v>56.5</v>
      </c>
      <c r="G41" s="12">
        <v>30</v>
      </c>
      <c r="H41" s="22">
        <f>F41*X10</f>
        <v>11865</v>
      </c>
      <c r="I41" s="26">
        <v>66.599999999999994</v>
      </c>
      <c r="J41" s="12">
        <v>35.700000000000003</v>
      </c>
      <c r="K41" s="22">
        <f>I41*X10</f>
        <v>13985.999999999998</v>
      </c>
      <c r="L41" s="26">
        <v>69.599999999999994</v>
      </c>
      <c r="M41" s="12">
        <v>37.4</v>
      </c>
      <c r="N41" s="17">
        <f>L41*X10</f>
        <v>14615.999999999998</v>
      </c>
      <c r="O41" s="26">
        <v>84.8</v>
      </c>
      <c r="P41" s="12">
        <v>46.3</v>
      </c>
      <c r="Q41" s="22">
        <f>O41*X10</f>
        <v>17808</v>
      </c>
      <c r="R41" s="15">
        <v>103</v>
      </c>
      <c r="S41" s="12">
        <v>57.2</v>
      </c>
      <c r="T41" s="22">
        <f>R41*X10</f>
        <v>21630</v>
      </c>
      <c r="U41" s="15"/>
      <c r="V41" s="12"/>
      <c r="W41" s="22"/>
      <c r="X41" s="36">
        <v>630</v>
      </c>
      <c r="Y41" s="1"/>
    </row>
    <row r="47" spans="1:25">
      <c r="X47" s="125" t="s">
        <v>15</v>
      </c>
    </row>
    <row r="48" spans="1:25">
      <c r="X48" s="5"/>
    </row>
    <row r="49" spans="2:34" ht="26">
      <c r="B49" s="175" t="s">
        <v>34</v>
      </c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X49" s="105">
        <v>230</v>
      </c>
    </row>
    <row r="53" spans="2:34" ht="15" thickBot="1"/>
    <row r="54" spans="2:34" ht="16" thickBot="1">
      <c r="B54" s="127" t="s">
        <v>26</v>
      </c>
      <c r="C54" s="177" t="s">
        <v>0</v>
      </c>
      <c r="D54" s="177"/>
      <c r="E54" s="177"/>
      <c r="F54" s="176" t="s">
        <v>1</v>
      </c>
      <c r="G54" s="177"/>
      <c r="H54" s="178"/>
      <c r="I54" s="177" t="s">
        <v>2</v>
      </c>
      <c r="J54" s="177"/>
      <c r="K54" s="177"/>
      <c r="L54" s="176" t="s">
        <v>3</v>
      </c>
      <c r="M54" s="177"/>
      <c r="N54" s="178"/>
      <c r="O54" s="176" t="s">
        <v>4</v>
      </c>
      <c r="P54" s="177"/>
      <c r="Q54" s="178"/>
      <c r="R54" s="176" t="s">
        <v>5</v>
      </c>
      <c r="S54" s="177"/>
      <c r="T54" s="178"/>
      <c r="U54" s="177" t="s">
        <v>20</v>
      </c>
      <c r="V54" s="177"/>
      <c r="W54" s="178"/>
      <c r="X54" s="107" t="s">
        <v>26</v>
      </c>
      <c r="AA54">
        <v>0.20499999999999999</v>
      </c>
    </row>
    <row r="55" spans="2:34" ht="15" thickBot="1">
      <c r="B55" s="80" t="s">
        <v>6</v>
      </c>
      <c r="C55" s="179" t="s">
        <v>7</v>
      </c>
      <c r="D55" s="179"/>
      <c r="E55" s="179"/>
      <c r="F55" s="180" t="s">
        <v>8</v>
      </c>
      <c r="G55" s="179"/>
      <c r="H55" s="181"/>
      <c r="I55" s="179" t="s">
        <v>9</v>
      </c>
      <c r="J55" s="179"/>
      <c r="K55" s="179"/>
      <c r="L55" s="180" t="s">
        <v>10</v>
      </c>
      <c r="M55" s="179"/>
      <c r="N55" s="181"/>
      <c r="O55" s="179" t="s">
        <v>11</v>
      </c>
      <c r="P55" s="179"/>
      <c r="Q55" s="179"/>
      <c r="R55" s="180" t="s">
        <v>12</v>
      </c>
      <c r="S55" s="179"/>
      <c r="T55" s="181"/>
      <c r="U55" s="179" t="s">
        <v>24</v>
      </c>
      <c r="V55" s="179"/>
      <c r="W55" s="179"/>
      <c r="X55" s="81" t="s">
        <v>6</v>
      </c>
      <c r="AA55">
        <v>0.25</v>
      </c>
    </row>
    <row r="56" spans="2:34" ht="54" customHeight="1" thickBot="1">
      <c r="B56" s="82" t="s">
        <v>19</v>
      </c>
      <c r="C56" s="83" t="s">
        <v>16</v>
      </c>
      <c r="D56" s="84" t="s">
        <v>17</v>
      </c>
      <c r="E56" s="85" t="s">
        <v>18</v>
      </c>
      <c r="F56" s="86" t="s">
        <v>16</v>
      </c>
      <c r="G56" s="84" t="s">
        <v>17</v>
      </c>
      <c r="H56" s="87" t="s">
        <v>18</v>
      </c>
      <c r="I56" s="83" t="s">
        <v>16</v>
      </c>
      <c r="J56" s="84" t="s">
        <v>17</v>
      </c>
      <c r="K56" s="85" t="s">
        <v>18</v>
      </c>
      <c r="L56" s="86" t="s">
        <v>16</v>
      </c>
      <c r="M56" s="84" t="s">
        <v>17</v>
      </c>
      <c r="N56" s="87" t="s">
        <v>18</v>
      </c>
      <c r="O56" s="83" t="s">
        <v>16</v>
      </c>
      <c r="P56" s="84" t="s">
        <v>17</v>
      </c>
      <c r="Q56" s="85" t="s">
        <v>18</v>
      </c>
      <c r="R56" s="86" t="s">
        <v>16</v>
      </c>
      <c r="S56" s="84" t="s">
        <v>17</v>
      </c>
      <c r="T56" s="87" t="s">
        <v>18</v>
      </c>
      <c r="U56" s="83" t="s">
        <v>16</v>
      </c>
      <c r="V56" s="84" t="s">
        <v>17</v>
      </c>
      <c r="W56" s="85" t="s">
        <v>18</v>
      </c>
      <c r="X56" s="82" t="s">
        <v>19</v>
      </c>
    </row>
    <row r="57" spans="2:34">
      <c r="B57" s="36">
        <v>50</v>
      </c>
      <c r="C57" s="15">
        <v>0.40200000000000002</v>
      </c>
      <c r="D57" s="13">
        <v>2</v>
      </c>
      <c r="E57" s="22">
        <f>C57*$X$49</f>
        <v>92.460000000000008</v>
      </c>
      <c r="F57" s="23">
        <v>0.46299999999999997</v>
      </c>
      <c r="G57" s="13">
        <v>2.4</v>
      </c>
      <c r="H57" s="22">
        <f>F57*$X$49</f>
        <v>106.49</v>
      </c>
      <c r="I57" s="26">
        <v>0.53</v>
      </c>
      <c r="J57" s="13">
        <v>2.9</v>
      </c>
      <c r="K57" s="22">
        <f>I57*$X$49</f>
        <v>121.9</v>
      </c>
      <c r="L57" s="29">
        <v>0.54300000000000004</v>
      </c>
      <c r="M57" s="13">
        <v>3</v>
      </c>
      <c r="N57" s="22">
        <f>L57*$X$49</f>
        <v>124.89000000000001</v>
      </c>
      <c r="O57" s="23">
        <v>0.63900000000000001</v>
      </c>
      <c r="P57" s="12">
        <v>3.7</v>
      </c>
      <c r="Q57" s="22">
        <f>O57*$X$49</f>
        <v>146.97</v>
      </c>
      <c r="R57" s="33">
        <v>0.75700000000000001</v>
      </c>
      <c r="S57" s="13">
        <v>4.5999999999999996</v>
      </c>
      <c r="T57" s="22">
        <f>R57*$X$49</f>
        <v>174.11</v>
      </c>
      <c r="U57" s="33">
        <v>0.88</v>
      </c>
      <c r="V57" s="13">
        <v>5.6</v>
      </c>
      <c r="W57" s="22">
        <f>U57*$X$49</f>
        <v>202.4</v>
      </c>
      <c r="X57" s="36">
        <f>B57</f>
        <v>50</v>
      </c>
      <c r="AA57" s="154"/>
      <c r="AB57" s="128"/>
      <c r="AC57" s="129"/>
      <c r="AD57" s="128"/>
      <c r="AE57" s="130"/>
      <c r="AF57" s="129"/>
      <c r="AG57" s="129"/>
      <c r="AH57" s="129"/>
    </row>
    <row r="58" spans="2:34">
      <c r="B58" s="36">
        <v>63</v>
      </c>
      <c r="C58" s="15">
        <v>0.61499999999999999</v>
      </c>
      <c r="D58" s="13">
        <v>2.5</v>
      </c>
      <c r="E58" s="22">
        <f t="shared" ref="E58:E60" si="0">C58*$X$49</f>
        <v>141.44999999999999</v>
      </c>
      <c r="F58" s="23">
        <v>0.69699999999999995</v>
      </c>
      <c r="G58" s="13">
        <v>3</v>
      </c>
      <c r="H58" s="22">
        <f t="shared" ref="H58:H60" si="1">F58*$X$49</f>
        <v>160.31</v>
      </c>
      <c r="I58" s="26">
        <v>0.80900000000000005</v>
      </c>
      <c r="J58" s="13">
        <v>3.6</v>
      </c>
      <c r="K58" s="22">
        <f t="shared" ref="K58:K60" si="2">I58*$X$49</f>
        <v>186.07000000000002</v>
      </c>
      <c r="L58" s="29">
        <v>0.84199999999999997</v>
      </c>
      <c r="M58" s="13">
        <v>3.8</v>
      </c>
      <c r="N58" s="22">
        <f t="shared" ref="N58:N60" si="3">L58*$X$49</f>
        <v>193.66</v>
      </c>
      <c r="O58" s="23">
        <v>0.996</v>
      </c>
      <c r="P58" s="12">
        <v>4.7</v>
      </c>
      <c r="Q58" s="22">
        <f t="shared" ref="Q58:Q60" si="4">O58*$X$49</f>
        <v>229.08</v>
      </c>
      <c r="R58" s="33">
        <v>1.177</v>
      </c>
      <c r="S58" s="13">
        <v>5.8</v>
      </c>
      <c r="T58" s="22">
        <f>R58*$X$49</f>
        <v>270.71000000000004</v>
      </c>
      <c r="U58" s="33">
        <v>1.377</v>
      </c>
      <c r="V58" s="13">
        <v>7.1</v>
      </c>
      <c r="W58" s="22">
        <f t="shared" ref="W58:W60" si="5">U58*$X$49</f>
        <v>316.70999999999998</v>
      </c>
      <c r="X58" s="36">
        <f t="shared" ref="X58:X60" si="6">B58</f>
        <v>63</v>
      </c>
      <c r="AA58" s="154"/>
      <c r="AB58" s="128"/>
      <c r="AC58" s="129"/>
      <c r="AD58" s="128"/>
      <c r="AE58" s="130"/>
      <c r="AF58" s="129"/>
      <c r="AG58" s="129"/>
      <c r="AH58" s="129"/>
    </row>
    <row r="59" spans="2:34">
      <c r="B59" s="36">
        <v>75</v>
      </c>
      <c r="C59" s="15">
        <v>0.81900000000000006</v>
      </c>
      <c r="D59" s="13">
        <v>2.9</v>
      </c>
      <c r="E59" s="22">
        <f t="shared" si="0"/>
        <v>188.37</v>
      </c>
      <c r="F59" s="23">
        <v>0.97099999999999997</v>
      </c>
      <c r="G59" s="13">
        <v>3.6</v>
      </c>
      <c r="H59" s="22">
        <f t="shared" si="1"/>
        <v>223.32999999999998</v>
      </c>
      <c r="I59" s="26">
        <v>1.121</v>
      </c>
      <c r="J59" s="13">
        <v>4.3</v>
      </c>
      <c r="K59" s="22">
        <f t="shared" si="2"/>
        <v>257.83</v>
      </c>
      <c r="L59" s="29">
        <v>1.161</v>
      </c>
      <c r="M59" s="13">
        <v>4.5</v>
      </c>
      <c r="N59" s="22">
        <f t="shared" si="3"/>
        <v>267.03000000000003</v>
      </c>
      <c r="O59" s="23">
        <v>1.381</v>
      </c>
      <c r="P59" s="12">
        <v>5.6</v>
      </c>
      <c r="Q59" s="22">
        <f t="shared" si="4"/>
        <v>317.63</v>
      </c>
      <c r="R59" s="33">
        <v>1.611</v>
      </c>
      <c r="S59" s="13">
        <v>6.8</v>
      </c>
      <c r="T59" s="22">
        <f t="shared" ref="T59:T60" si="7">R59*$X$49</f>
        <v>370.53</v>
      </c>
      <c r="U59" s="33">
        <v>1.911</v>
      </c>
      <c r="V59" s="13">
        <v>8.4</v>
      </c>
      <c r="W59" s="22">
        <f t="shared" si="5"/>
        <v>439.53000000000003</v>
      </c>
      <c r="X59" s="36">
        <f t="shared" si="6"/>
        <v>75</v>
      </c>
      <c r="AA59" s="154"/>
      <c r="AB59" s="128"/>
      <c r="AC59" s="129"/>
      <c r="AD59" s="128"/>
      <c r="AE59" s="130"/>
      <c r="AF59" s="129"/>
      <c r="AG59" s="129"/>
      <c r="AH59" s="129"/>
    </row>
    <row r="60" spans="2:34">
      <c r="B60" s="36">
        <v>90</v>
      </c>
      <c r="C60" s="15">
        <v>1.163</v>
      </c>
      <c r="D60" s="13">
        <v>3.5</v>
      </c>
      <c r="E60" s="22">
        <f t="shared" si="0"/>
        <v>267.49</v>
      </c>
      <c r="F60" s="23">
        <v>1.3739999999999999</v>
      </c>
      <c r="G60" s="13">
        <v>4.3</v>
      </c>
      <c r="H60" s="22">
        <f t="shared" si="1"/>
        <v>316.02</v>
      </c>
      <c r="I60" s="26">
        <v>1.5939999999999999</v>
      </c>
      <c r="J60" s="13">
        <v>5.0999999999999996</v>
      </c>
      <c r="K60" s="22">
        <f t="shared" si="2"/>
        <v>366.61999999999995</v>
      </c>
      <c r="L60" s="29">
        <v>1.6439999999999999</v>
      </c>
      <c r="M60" s="13">
        <v>5.4</v>
      </c>
      <c r="N60" s="22">
        <f t="shared" si="3"/>
        <v>378.12</v>
      </c>
      <c r="O60" s="23">
        <v>1.954</v>
      </c>
      <c r="P60" s="12">
        <v>6.7</v>
      </c>
      <c r="Q60" s="22">
        <f t="shared" si="4"/>
        <v>449.42</v>
      </c>
      <c r="R60" s="33">
        <v>2.3140000000000001</v>
      </c>
      <c r="S60" s="13">
        <v>8.1999999999999993</v>
      </c>
      <c r="T60" s="22">
        <f t="shared" si="7"/>
        <v>532.22</v>
      </c>
      <c r="U60" s="33">
        <v>2.734</v>
      </c>
      <c r="V60" s="13">
        <v>10.1</v>
      </c>
      <c r="W60" s="22">
        <f t="shared" si="5"/>
        <v>628.82000000000005</v>
      </c>
      <c r="X60" s="36">
        <f t="shared" si="6"/>
        <v>90</v>
      </c>
      <c r="AA60" s="154"/>
      <c r="AB60" s="128"/>
      <c r="AC60" s="129"/>
      <c r="AD60" s="128"/>
      <c r="AE60" s="130"/>
      <c r="AF60" s="129"/>
      <c r="AG60" s="129"/>
      <c r="AH60" s="129"/>
    </row>
    <row r="61" spans="2:34">
      <c r="B61" s="36">
        <v>110</v>
      </c>
      <c r="C61" s="15">
        <f>AB61+AA61</f>
        <v>1.8399999999999999</v>
      </c>
      <c r="D61" s="13">
        <v>4.2</v>
      </c>
      <c r="E61" s="22">
        <f>C61*$X$49</f>
        <v>423.2</v>
      </c>
      <c r="F61" s="23">
        <f>AC61+AA61</f>
        <v>2.19</v>
      </c>
      <c r="G61" s="13">
        <v>5.3</v>
      </c>
      <c r="H61" s="22">
        <f>F61*$X$49</f>
        <v>503.7</v>
      </c>
      <c r="I61" s="26">
        <f>AD61+AA61</f>
        <v>2.4899999999999998</v>
      </c>
      <c r="J61" s="13">
        <v>6.3</v>
      </c>
      <c r="K61" s="22">
        <f>I61*$X$49</f>
        <v>572.69999999999993</v>
      </c>
      <c r="L61" s="29">
        <f>AE61+AA61</f>
        <v>2.58</v>
      </c>
      <c r="M61" s="13">
        <v>6.6</v>
      </c>
      <c r="N61" s="22">
        <f>L61*$X$49</f>
        <v>593.4</v>
      </c>
      <c r="O61" s="23">
        <f>AF61+AA61</f>
        <v>3.03</v>
      </c>
      <c r="P61" s="12">
        <v>8.1</v>
      </c>
      <c r="Q61" s="22">
        <f>O61*$X$49</f>
        <v>696.9</v>
      </c>
      <c r="R61" s="33">
        <f>AG61+AA61</f>
        <v>3.56</v>
      </c>
      <c r="S61" s="13">
        <v>10</v>
      </c>
      <c r="T61" s="22">
        <f>R61*$X$49</f>
        <v>818.80000000000007</v>
      </c>
      <c r="U61" s="33">
        <f>AH61+AA61</f>
        <v>4.2</v>
      </c>
      <c r="V61" s="13">
        <v>12.3</v>
      </c>
      <c r="W61" s="22">
        <f>U61*$X$49</f>
        <v>966</v>
      </c>
      <c r="X61" s="36">
        <v>110</v>
      </c>
      <c r="AA61" s="154">
        <v>0.42</v>
      </c>
      <c r="AB61" s="128">
        <v>1.42</v>
      </c>
      <c r="AC61" s="129">
        <v>1.77</v>
      </c>
      <c r="AD61" s="128">
        <v>2.0699999999999998</v>
      </c>
      <c r="AE61" s="130">
        <v>2.16</v>
      </c>
      <c r="AF61" s="129">
        <v>2.61</v>
      </c>
      <c r="AG61" s="129">
        <v>3.14</v>
      </c>
      <c r="AH61" s="129">
        <v>3.78</v>
      </c>
    </row>
    <row r="62" spans="2:34">
      <c r="B62" s="36">
        <v>125</v>
      </c>
      <c r="C62" s="15">
        <f t="shared" ref="C62:C72" si="8">AB62+AA62</f>
        <v>2.258</v>
      </c>
      <c r="D62" s="13">
        <v>4.8</v>
      </c>
      <c r="E62" s="22">
        <f t="shared" ref="E62:E72" si="9">C62*$X$49</f>
        <v>519.34</v>
      </c>
      <c r="F62" s="23">
        <f t="shared" ref="F62:F72" si="10">AC62+AA62</f>
        <v>2.6879999999999997</v>
      </c>
      <c r="G62" s="13">
        <v>6</v>
      </c>
      <c r="H62" s="22">
        <f t="shared" ref="H62:H72" si="11">F62*$X$49</f>
        <v>618.2399999999999</v>
      </c>
      <c r="I62" s="26">
        <f t="shared" ref="I62:I72" si="12">AD62+AA62</f>
        <v>3.0880000000000001</v>
      </c>
      <c r="J62" s="13">
        <v>7.1</v>
      </c>
      <c r="K62" s="22">
        <f t="shared" ref="K62:K72" si="13">I62*$X$49</f>
        <v>710.24</v>
      </c>
      <c r="L62" s="29">
        <f t="shared" ref="L62:L72" si="14">AE62+AA62</f>
        <v>3.1779999999999999</v>
      </c>
      <c r="M62" s="13">
        <v>7.4</v>
      </c>
      <c r="N62" s="22">
        <f t="shared" ref="N62:N72" si="15">L62*$X$49</f>
        <v>730.93999999999994</v>
      </c>
      <c r="O62" s="23">
        <f t="shared" ref="O62:O72" si="16">AF62+AA62</f>
        <v>3.798</v>
      </c>
      <c r="P62" s="12">
        <v>9.1999999999999993</v>
      </c>
      <c r="Q62" s="22">
        <f t="shared" ref="Q62:Q72" si="17">O62*$X$49</f>
        <v>873.54</v>
      </c>
      <c r="R62" s="33">
        <f t="shared" ref="R62:R72" si="18">AG62+AA62</f>
        <v>4.508</v>
      </c>
      <c r="S62" s="13">
        <v>11.4</v>
      </c>
      <c r="T62" s="22">
        <f t="shared" ref="T62:T72" si="19">R62*$X$49</f>
        <v>1036.8399999999999</v>
      </c>
      <c r="U62" s="33">
        <f t="shared" ref="U62:U72" si="20">AH62+AA62</f>
        <v>5.298</v>
      </c>
      <c r="V62" s="13">
        <v>14</v>
      </c>
      <c r="W62" s="22">
        <f t="shared" ref="W62:W72" si="21">U62*$X$49</f>
        <v>1218.54</v>
      </c>
      <c r="X62" s="36">
        <v>125</v>
      </c>
      <c r="AA62" s="154">
        <v>0.42799999999999999</v>
      </c>
      <c r="AB62" s="128">
        <v>1.83</v>
      </c>
      <c r="AC62" s="129">
        <v>2.2599999999999998</v>
      </c>
      <c r="AD62" s="128">
        <v>2.66</v>
      </c>
      <c r="AE62" s="130">
        <v>2.75</v>
      </c>
      <c r="AF62" s="129">
        <v>3.37</v>
      </c>
      <c r="AG62" s="129">
        <v>4.08</v>
      </c>
      <c r="AH62" s="129">
        <v>4.87</v>
      </c>
    </row>
    <row r="63" spans="2:34">
      <c r="B63" s="36">
        <v>140</v>
      </c>
      <c r="C63" s="15">
        <f t="shared" si="8"/>
        <v>2.8090000000000002</v>
      </c>
      <c r="D63" s="13">
        <v>5.4</v>
      </c>
      <c r="E63" s="22">
        <f t="shared" si="9"/>
        <v>646.07000000000005</v>
      </c>
      <c r="F63" s="23">
        <f t="shared" si="10"/>
        <v>3.3290000000000002</v>
      </c>
      <c r="G63" s="13">
        <v>6.7</v>
      </c>
      <c r="H63" s="22">
        <f t="shared" si="11"/>
        <v>765.67000000000007</v>
      </c>
      <c r="I63" s="26">
        <f t="shared" si="12"/>
        <v>3.8490000000000002</v>
      </c>
      <c r="J63" s="13">
        <v>8</v>
      </c>
      <c r="K63" s="22">
        <f t="shared" si="13"/>
        <v>885.2700000000001</v>
      </c>
      <c r="L63" s="29">
        <f t="shared" si="14"/>
        <v>3.9590000000000001</v>
      </c>
      <c r="M63" s="13">
        <v>8.3000000000000007</v>
      </c>
      <c r="N63" s="22">
        <f t="shared" si="15"/>
        <v>910.57</v>
      </c>
      <c r="O63" s="23">
        <f t="shared" si="16"/>
        <v>4.7189999999999994</v>
      </c>
      <c r="P63" s="12">
        <v>10.3</v>
      </c>
      <c r="Q63" s="22">
        <f t="shared" si="17"/>
        <v>1085.3699999999999</v>
      </c>
      <c r="R63" s="33">
        <f t="shared" si="18"/>
        <v>5.5789999999999997</v>
      </c>
      <c r="S63" s="13">
        <v>12.7</v>
      </c>
      <c r="T63" s="22">
        <f t="shared" si="19"/>
        <v>1283.1699999999998</v>
      </c>
      <c r="U63" s="33">
        <f t="shared" si="20"/>
        <v>6.6189999999999998</v>
      </c>
      <c r="V63" s="13">
        <v>15.7</v>
      </c>
      <c r="W63" s="22">
        <f t="shared" si="21"/>
        <v>1522.37</v>
      </c>
      <c r="X63" s="36">
        <v>140</v>
      </c>
      <c r="AA63" s="154">
        <v>0.499</v>
      </c>
      <c r="AB63" s="128">
        <v>2.31</v>
      </c>
      <c r="AC63" s="129">
        <v>2.83</v>
      </c>
      <c r="AD63" s="128">
        <v>3.35</v>
      </c>
      <c r="AE63" s="130">
        <v>3.46</v>
      </c>
      <c r="AF63" s="129">
        <v>4.22</v>
      </c>
      <c r="AG63" s="129">
        <v>5.08</v>
      </c>
      <c r="AH63" s="129">
        <v>6.12</v>
      </c>
    </row>
    <row r="64" spans="2:34">
      <c r="B64" s="36">
        <v>160</v>
      </c>
      <c r="C64" s="15">
        <f t="shared" si="8"/>
        <v>3.6459999999999999</v>
      </c>
      <c r="D64" s="13">
        <v>6.2</v>
      </c>
      <c r="E64" s="22">
        <f t="shared" si="9"/>
        <v>838.57999999999993</v>
      </c>
      <c r="F64" s="23">
        <f t="shared" si="10"/>
        <v>4.3259999999999996</v>
      </c>
      <c r="G64" s="13">
        <v>7.7</v>
      </c>
      <c r="H64" s="22">
        <f t="shared" si="11"/>
        <v>994.9799999999999</v>
      </c>
      <c r="I64" s="26">
        <f t="shared" si="12"/>
        <v>4.9659999999999993</v>
      </c>
      <c r="J64" s="13">
        <v>9.1</v>
      </c>
      <c r="K64" s="22">
        <f t="shared" si="13"/>
        <v>1142.1799999999998</v>
      </c>
      <c r="L64" s="29">
        <f t="shared" si="14"/>
        <v>5.1259999999999994</v>
      </c>
      <c r="M64" s="13">
        <v>9.5</v>
      </c>
      <c r="N64" s="22">
        <f t="shared" si="15"/>
        <v>1178.9799999999998</v>
      </c>
      <c r="O64" s="23">
        <f t="shared" si="16"/>
        <v>6.1159999999999997</v>
      </c>
      <c r="P64" s="12">
        <v>11.8</v>
      </c>
      <c r="Q64" s="22">
        <f t="shared" si="17"/>
        <v>1406.6799999999998</v>
      </c>
      <c r="R64" s="33">
        <f t="shared" si="18"/>
        <v>7.2859999999999996</v>
      </c>
      <c r="S64" s="13">
        <v>14.6</v>
      </c>
      <c r="T64" s="22">
        <f t="shared" si="19"/>
        <v>1675.78</v>
      </c>
      <c r="U64" s="33">
        <f t="shared" si="20"/>
        <v>8.5860000000000003</v>
      </c>
      <c r="V64" s="13">
        <v>17.899999999999999</v>
      </c>
      <c r="W64" s="22">
        <f t="shared" si="21"/>
        <v>1974.78</v>
      </c>
      <c r="X64" s="36">
        <v>160</v>
      </c>
      <c r="AA64" s="154">
        <v>0.61599999999999999</v>
      </c>
      <c r="AB64" s="128">
        <v>3.03</v>
      </c>
      <c r="AC64" s="129">
        <v>3.71</v>
      </c>
      <c r="AD64" s="128">
        <v>4.3499999999999996</v>
      </c>
      <c r="AE64" s="130">
        <v>4.51</v>
      </c>
      <c r="AF64" s="129">
        <v>5.5</v>
      </c>
      <c r="AG64" s="129">
        <v>6.67</v>
      </c>
      <c r="AH64" s="129">
        <v>7.97</v>
      </c>
    </row>
    <row r="65" spans="2:34">
      <c r="B65" s="36">
        <v>180</v>
      </c>
      <c r="C65" s="15">
        <f t="shared" si="8"/>
        <v>4.4979999999999993</v>
      </c>
      <c r="D65" s="13">
        <v>6.9</v>
      </c>
      <c r="E65" s="22">
        <f t="shared" si="9"/>
        <v>1034.5399999999997</v>
      </c>
      <c r="F65" s="23">
        <f t="shared" si="10"/>
        <v>5.3780000000000001</v>
      </c>
      <c r="G65" s="13">
        <v>8.6</v>
      </c>
      <c r="H65" s="22">
        <f t="shared" si="11"/>
        <v>1236.94</v>
      </c>
      <c r="I65" s="26">
        <f t="shared" si="12"/>
        <v>6.1879999999999997</v>
      </c>
      <c r="J65" s="13">
        <v>10.199999999999999</v>
      </c>
      <c r="K65" s="22">
        <f t="shared" si="13"/>
        <v>1423.24</v>
      </c>
      <c r="L65" s="29">
        <f t="shared" si="14"/>
        <v>6.4279999999999999</v>
      </c>
      <c r="M65" s="13">
        <v>10.7</v>
      </c>
      <c r="N65" s="22">
        <f t="shared" si="15"/>
        <v>1478.44</v>
      </c>
      <c r="O65" s="23">
        <f t="shared" si="16"/>
        <v>7.6980000000000004</v>
      </c>
      <c r="P65" s="12">
        <v>13.3</v>
      </c>
      <c r="Q65" s="22">
        <f t="shared" si="17"/>
        <v>1770.5400000000002</v>
      </c>
      <c r="R65" s="33">
        <f t="shared" si="18"/>
        <v>9.1479999999999997</v>
      </c>
      <c r="S65" s="13">
        <v>16.399999999999999</v>
      </c>
      <c r="T65" s="22">
        <f t="shared" si="19"/>
        <v>2104.04</v>
      </c>
      <c r="U65" s="33">
        <f t="shared" si="20"/>
        <v>10.818</v>
      </c>
      <c r="V65" s="13">
        <v>20.100000000000001</v>
      </c>
      <c r="W65" s="22">
        <f t="shared" si="21"/>
        <v>2488.14</v>
      </c>
      <c r="X65" s="36">
        <v>180</v>
      </c>
      <c r="AA65" s="154">
        <v>0.71799999999999997</v>
      </c>
      <c r="AB65" s="128">
        <v>3.78</v>
      </c>
      <c r="AC65" s="129">
        <v>4.66</v>
      </c>
      <c r="AD65" s="128">
        <v>5.47</v>
      </c>
      <c r="AE65" s="130">
        <v>5.71</v>
      </c>
      <c r="AF65" s="129">
        <v>6.98</v>
      </c>
      <c r="AG65" s="129">
        <v>8.43</v>
      </c>
      <c r="AH65" s="129">
        <v>10.1</v>
      </c>
    </row>
    <row r="66" spans="2:34">
      <c r="B66" s="36">
        <v>200</v>
      </c>
      <c r="C66" s="15">
        <f t="shared" si="8"/>
        <v>5.5339999999999998</v>
      </c>
      <c r="D66" s="13">
        <v>7.7</v>
      </c>
      <c r="E66" s="22">
        <f t="shared" si="9"/>
        <v>1272.82</v>
      </c>
      <c r="F66" s="23">
        <f t="shared" si="10"/>
        <v>6.6239999999999997</v>
      </c>
      <c r="G66" s="13">
        <v>9.6</v>
      </c>
      <c r="H66" s="22">
        <f t="shared" si="11"/>
        <v>1523.52</v>
      </c>
      <c r="I66" s="26">
        <f t="shared" si="12"/>
        <v>7.6340000000000003</v>
      </c>
      <c r="J66" s="13">
        <v>11.4</v>
      </c>
      <c r="K66" s="22">
        <f t="shared" si="13"/>
        <v>1755.8200000000002</v>
      </c>
      <c r="L66" s="29">
        <f t="shared" si="14"/>
        <v>7.8940000000000001</v>
      </c>
      <c r="M66" s="13">
        <v>11.9</v>
      </c>
      <c r="N66" s="22">
        <f t="shared" si="15"/>
        <v>1815.6200000000001</v>
      </c>
      <c r="O66" s="23">
        <f t="shared" si="16"/>
        <v>9.4139999999999997</v>
      </c>
      <c r="P66" s="12">
        <v>14.7</v>
      </c>
      <c r="Q66" s="22">
        <f t="shared" si="17"/>
        <v>2165.2199999999998</v>
      </c>
      <c r="R66" s="33">
        <f t="shared" si="18"/>
        <v>11.254</v>
      </c>
      <c r="S66" s="13">
        <v>18.2</v>
      </c>
      <c r="T66" s="22">
        <f t="shared" si="19"/>
        <v>2588.42</v>
      </c>
      <c r="U66" s="33">
        <f t="shared" si="20"/>
        <v>13.353999999999999</v>
      </c>
      <c r="V66" s="13">
        <v>22.4</v>
      </c>
      <c r="W66" s="22">
        <f t="shared" si="21"/>
        <v>3071.4199999999996</v>
      </c>
      <c r="X66" s="36">
        <v>200</v>
      </c>
      <c r="AA66" s="154">
        <v>0.85399999999999998</v>
      </c>
      <c r="AB66" s="128">
        <v>4.68</v>
      </c>
      <c r="AC66" s="129">
        <v>5.77</v>
      </c>
      <c r="AD66" s="128">
        <v>6.78</v>
      </c>
      <c r="AE66" s="130">
        <v>7.04</v>
      </c>
      <c r="AF66" s="129">
        <v>8.56</v>
      </c>
      <c r="AG66" s="131">
        <v>10.4</v>
      </c>
      <c r="AH66" s="131">
        <v>12.5</v>
      </c>
    </row>
    <row r="67" spans="2:34">
      <c r="B67" s="36">
        <v>225</v>
      </c>
      <c r="C67" s="15">
        <f t="shared" si="8"/>
        <v>6.9369999999999994</v>
      </c>
      <c r="D67" s="13">
        <v>8.6</v>
      </c>
      <c r="E67" s="22">
        <f t="shared" si="9"/>
        <v>1595.5099999999998</v>
      </c>
      <c r="F67" s="23">
        <f t="shared" si="10"/>
        <v>8.3469999999999995</v>
      </c>
      <c r="G67" s="13">
        <v>10.8</v>
      </c>
      <c r="H67" s="22">
        <f t="shared" si="11"/>
        <v>1919.81</v>
      </c>
      <c r="I67" s="26">
        <f t="shared" si="12"/>
        <v>9.6070000000000011</v>
      </c>
      <c r="J67" s="13">
        <v>12.8</v>
      </c>
      <c r="K67" s="22">
        <f t="shared" si="13"/>
        <v>2209.61</v>
      </c>
      <c r="L67" s="29">
        <f t="shared" si="14"/>
        <v>9.9969999999999999</v>
      </c>
      <c r="M67" s="13">
        <v>13.4</v>
      </c>
      <c r="N67" s="22">
        <f t="shared" si="15"/>
        <v>2299.31</v>
      </c>
      <c r="O67" s="23">
        <f t="shared" si="16"/>
        <v>11.957000000000001</v>
      </c>
      <c r="P67" s="12">
        <v>16.600000000000001</v>
      </c>
      <c r="Q67" s="22">
        <f t="shared" si="17"/>
        <v>2750.11</v>
      </c>
      <c r="R67" s="33">
        <f t="shared" si="18"/>
        <v>14.257</v>
      </c>
      <c r="S67" s="13">
        <v>20.5</v>
      </c>
      <c r="T67" s="22">
        <f t="shared" si="19"/>
        <v>3279.11</v>
      </c>
      <c r="U67" s="33">
        <f t="shared" si="20"/>
        <v>16.856999999999999</v>
      </c>
      <c r="V67" s="13">
        <v>25.2</v>
      </c>
      <c r="W67" s="22">
        <f t="shared" si="21"/>
        <v>3877.1099999999997</v>
      </c>
      <c r="X67" s="36">
        <v>225</v>
      </c>
      <c r="AA67" s="154">
        <v>1.0569999999999999</v>
      </c>
      <c r="AB67" s="128">
        <v>5.88</v>
      </c>
      <c r="AC67" s="129">
        <v>7.29</v>
      </c>
      <c r="AD67" s="128">
        <v>8.5500000000000007</v>
      </c>
      <c r="AE67" s="130">
        <v>8.94</v>
      </c>
      <c r="AF67" s="131">
        <v>10.9</v>
      </c>
      <c r="AG67" s="131">
        <v>13.2</v>
      </c>
      <c r="AH67" s="131">
        <v>15.8</v>
      </c>
    </row>
    <row r="68" spans="2:34">
      <c r="B68" s="36">
        <v>250</v>
      </c>
      <c r="C68" s="15">
        <f t="shared" si="8"/>
        <v>8.5709999999999997</v>
      </c>
      <c r="D68" s="13">
        <v>9.6</v>
      </c>
      <c r="E68" s="22">
        <f t="shared" si="9"/>
        <v>1971.33</v>
      </c>
      <c r="F68" s="23">
        <f t="shared" si="10"/>
        <v>10.201000000000001</v>
      </c>
      <c r="G68" s="13">
        <v>11.9</v>
      </c>
      <c r="H68" s="22">
        <f t="shared" si="11"/>
        <v>2346.23</v>
      </c>
      <c r="I68" s="26">
        <f t="shared" si="12"/>
        <v>11.881</v>
      </c>
      <c r="J68" s="13">
        <v>14.2</v>
      </c>
      <c r="K68" s="22">
        <f t="shared" si="13"/>
        <v>2732.63</v>
      </c>
      <c r="L68" s="29">
        <f t="shared" si="14"/>
        <v>12.281000000000001</v>
      </c>
      <c r="M68" s="13">
        <v>14.8</v>
      </c>
      <c r="N68" s="22">
        <f t="shared" si="15"/>
        <v>2824.63</v>
      </c>
      <c r="O68" s="23">
        <f t="shared" si="16"/>
        <v>14.681000000000001</v>
      </c>
      <c r="P68" s="12">
        <v>18.399999999999999</v>
      </c>
      <c r="Q68" s="22">
        <f t="shared" si="17"/>
        <v>3376.63</v>
      </c>
      <c r="R68" s="33">
        <f t="shared" si="18"/>
        <v>17.480999999999998</v>
      </c>
      <c r="S68" s="13">
        <v>22.7</v>
      </c>
      <c r="T68" s="22">
        <f t="shared" si="19"/>
        <v>4020.6299999999997</v>
      </c>
      <c r="U68" s="33">
        <f t="shared" si="20"/>
        <v>20.680999999999997</v>
      </c>
      <c r="V68" s="13">
        <v>27.9</v>
      </c>
      <c r="W68" s="22">
        <f t="shared" si="21"/>
        <v>4756.6299999999992</v>
      </c>
      <c r="X68" s="36">
        <v>250</v>
      </c>
      <c r="AA68" s="154">
        <v>1.2809999999999999</v>
      </c>
      <c r="AB68" s="128">
        <v>7.29</v>
      </c>
      <c r="AC68" s="129">
        <v>8.92</v>
      </c>
      <c r="AD68" s="128">
        <v>10.6</v>
      </c>
      <c r="AE68" s="132">
        <v>11</v>
      </c>
      <c r="AF68" s="131">
        <v>13.4</v>
      </c>
      <c r="AG68" s="131">
        <v>16.2</v>
      </c>
      <c r="AH68" s="131">
        <v>19.399999999999999</v>
      </c>
    </row>
    <row r="69" spans="2:34">
      <c r="B69" s="36">
        <v>280</v>
      </c>
      <c r="C69" s="15">
        <f t="shared" si="8"/>
        <v>10.644</v>
      </c>
      <c r="D69" s="13">
        <v>10.7</v>
      </c>
      <c r="E69" s="22">
        <f t="shared" si="9"/>
        <v>2448.12</v>
      </c>
      <c r="F69" s="23">
        <f t="shared" si="10"/>
        <v>12.854000000000001</v>
      </c>
      <c r="G69" s="13">
        <v>13.4</v>
      </c>
      <c r="H69" s="22">
        <f t="shared" si="11"/>
        <v>2956.42</v>
      </c>
      <c r="I69" s="26">
        <f t="shared" si="12"/>
        <v>14.754</v>
      </c>
      <c r="J69" s="13">
        <v>15.9</v>
      </c>
      <c r="K69" s="22">
        <f t="shared" si="13"/>
        <v>3393.42</v>
      </c>
      <c r="L69" s="29">
        <f t="shared" si="14"/>
        <v>15.354000000000001</v>
      </c>
      <c r="M69" s="13">
        <v>16.600000000000001</v>
      </c>
      <c r="N69" s="22">
        <f t="shared" si="15"/>
        <v>3531.42</v>
      </c>
      <c r="O69" s="23">
        <f t="shared" si="16"/>
        <v>18.353999999999999</v>
      </c>
      <c r="P69" s="12">
        <v>20.6</v>
      </c>
      <c r="Q69" s="22">
        <f t="shared" si="17"/>
        <v>4221.42</v>
      </c>
      <c r="R69" s="33">
        <f t="shared" si="18"/>
        <v>21.853999999999999</v>
      </c>
      <c r="S69" s="13">
        <v>25.4</v>
      </c>
      <c r="T69" s="22">
        <f t="shared" si="19"/>
        <v>5026.42</v>
      </c>
      <c r="U69" s="33">
        <f t="shared" si="20"/>
        <v>25.953999999999997</v>
      </c>
      <c r="V69" s="13">
        <v>31.3</v>
      </c>
      <c r="W69" s="22">
        <f t="shared" si="21"/>
        <v>5969.4199999999992</v>
      </c>
      <c r="X69" s="36">
        <v>280</v>
      </c>
      <c r="AA69" s="154">
        <v>1.554</v>
      </c>
      <c r="AB69" s="128">
        <v>9.09</v>
      </c>
      <c r="AC69" s="131">
        <v>11.3</v>
      </c>
      <c r="AD69" s="128">
        <v>13.2</v>
      </c>
      <c r="AE69" s="132">
        <v>13.8</v>
      </c>
      <c r="AF69" s="131">
        <v>16.8</v>
      </c>
      <c r="AG69" s="131">
        <v>20.3</v>
      </c>
      <c r="AH69" s="131">
        <v>24.4</v>
      </c>
    </row>
    <row r="70" spans="2:34">
      <c r="B70" s="36">
        <v>315</v>
      </c>
      <c r="C70" s="15">
        <f t="shared" si="8"/>
        <v>13.481999999999999</v>
      </c>
      <c r="D70" s="13">
        <v>12.1</v>
      </c>
      <c r="E70" s="22">
        <f t="shared" si="9"/>
        <v>3100.8599999999997</v>
      </c>
      <c r="F70" s="23">
        <f t="shared" si="10"/>
        <v>16.082000000000001</v>
      </c>
      <c r="G70" s="13">
        <v>15</v>
      </c>
      <c r="H70" s="22">
        <f t="shared" si="11"/>
        <v>3698.86</v>
      </c>
      <c r="I70" s="26">
        <f t="shared" si="12"/>
        <v>18.582000000000001</v>
      </c>
      <c r="J70" s="13">
        <v>17.899999999999999</v>
      </c>
      <c r="K70" s="22">
        <f t="shared" si="13"/>
        <v>4273.8600000000006</v>
      </c>
      <c r="L70" s="29">
        <f t="shared" si="14"/>
        <v>19.282</v>
      </c>
      <c r="M70" s="13">
        <v>18.7</v>
      </c>
      <c r="N70" s="22">
        <f t="shared" si="15"/>
        <v>4434.8599999999997</v>
      </c>
      <c r="O70" s="23">
        <f t="shared" si="16"/>
        <v>23.182000000000002</v>
      </c>
      <c r="P70" s="12">
        <v>23.2</v>
      </c>
      <c r="Q70" s="22">
        <f t="shared" si="17"/>
        <v>5331.8600000000006</v>
      </c>
      <c r="R70" s="33">
        <f t="shared" si="18"/>
        <v>27.582000000000001</v>
      </c>
      <c r="S70" s="13">
        <v>28.6</v>
      </c>
      <c r="T70" s="22">
        <f t="shared" si="19"/>
        <v>6343.8600000000006</v>
      </c>
      <c r="U70" s="33">
        <f t="shared" si="20"/>
        <v>32.682000000000002</v>
      </c>
      <c r="V70" s="13">
        <v>35.200000000000003</v>
      </c>
      <c r="W70" s="22">
        <f t="shared" si="21"/>
        <v>7516.8600000000006</v>
      </c>
      <c r="X70" s="36">
        <v>315</v>
      </c>
      <c r="AA70" s="154">
        <v>1.8819999999999999</v>
      </c>
      <c r="AB70" s="128">
        <v>11.6</v>
      </c>
      <c r="AC70" s="131">
        <v>14.2</v>
      </c>
      <c r="AD70" s="128">
        <v>16.7</v>
      </c>
      <c r="AE70" s="132">
        <v>17.399999999999999</v>
      </c>
      <c r="AF70" s="131">
        <v>21.3</v>
      </c>
      <c r="AG70" s="131">
        <v>25.7</v>
      </c>
      <c r="AH70" s="131">
        <v>30.8</v>
      </c>
    </row>
    <row r="71" spans="2:34">
      <c r="B71" s="36">
        <v>355</v>
      </c>
      <c r="C71" s="15">
        <f t="shared" si="8"/>
        <v>16.922000000000001</v>
      </c>
      <c r="D71" s="13">
        <v>13.6</v>
      </c>
      <c r="E71" s="22">
        <f t="shared" si="9"/>
        <v>3892.06</v>
      </c>
      <c r="F71" s="23">
        <f t="shared" si="10"/>
        <v>20.321999999999999</v>
      </c>
      <c r="G71" s="13">
        <v>16.899999999999999</v>
      </c>
      <c r="H71" s="22">
        <f t="shared" si="11"/>
        <v>4674.0599999999995</v>
      </c>
      <c r="I71" s="26">
        <f t="shared" si="12"/>
        <v>23.521999999999998</v>
      </c>
      <c r="J71" s="13">
        <v>20.100000000000001</v>
      </c>
      <c r="K71" s="22">
        <f t="shared" si="13"/>
        <v>5410.0599999999995</v>
      </c>
      <c r="L71" s="29">
        <f t="shared" si="14"/>
        <v>24.521999999999998</v>
      </c>
      <c r="M71" s="13">
        <v>21.1</v>
      </c>
      <c r="N71" s="22">
        <f t="shared" si="15"/>
        <v>5640.0599999999995</v>
      </c>
      <c r="O71" s="23">
        <f t="shared" si="16"/>
        <v>29.321999999999999</v>
      </c>
      <c r="P71" s="12">
        <v>26.1</v>
      </c>
      <c r="Q71" s="22">
        <f t="shared" si="17"/>
        <v>6744.0599999999995</v>
      </c>
      <c r="R71" s="33">
        <f t="shared" si="18"/>
        <v>34.922000000000004</v>
      </c>
      <c r="S71" s="13">
        <v>32.200000000000003</v>
      </c>
      <c r="T71" s="22">
        <f t="shared" si="19"/>
        <v>8032.0600000000013</v>
      </c>
      <c r="U71" s="33">
        <f t="shared" si="20"/>
        <v>41.522000000000006</v>
      </c>
      <c r="V71" s="13">
        <v>39.700000000000003</v>
      </c>
      <c r="W71" s="22">
        <f t="shared" si="21"/>
        <v>9550.0600000000013</v>
      </c>
      <c r="X71" s="36">
        <v>355</v>
      </c>
      <c r="AA71" s="154">
        <v>2.3220000000000001</v>
      </c>
      <c r="AB71" s="128">
        <v>14.6</v>
      </c>
      <c r="AC71" s="131">
        <v>18</v>
      </c>
      <c r="AD71" s="128">
        <v>21.2</v>
      </c>
      <c r="AE71" s="132">
        <v>22.2</v>
      </c>
      <c r="AF71" s="131">
        <v>27</v>
      </c>
      <c r="AG71" s="131">
        <v>32.6</v>
      </c>
      <c r="AH71" s="131">
        <v>39.200000000000003</v>
      </c>
    </row>
    <row r="72" spans="2:34">
      <c r="B72" s="36">
        <v>400</v>
      </c>
      <c r="C72" s="15">
        <f t="shared" si="8"/>
        <v>21.444000000000003</v>
      </c>
      <c r="D72" s="13">
        <v>15.3</v>
      </c>
      <c r="E72" s="22">
        <f t="shared" si="9"/>
        <v>4932.1200000000008</v>
      </c>
      <c r="F72" s="23">
        <f t="shared" si="10"/>
        <v>25.744</v>
      </c>
      <c r="G72" s="13">
        <v>19.100000000000001</v>
      </c>
      <c r="H72" s="22">
        <f t="shared" si="11"/>
        <v>5921.12</v>
      </c>
      <c r="I72" s="26">
        <f t="shared" si="12"/>
        <v>29.744</v>
      </c>
      <c r="J72" s="13">
        <v>22.7</v>
      </c>
      <c r="K72" s="22">
        <f t="shared" si="13"/>
        <v>6841.12</v>
      </c>
      <c r="L72" s="29">
        <f t="shared" si="14"/>
        <v>30.844000000000001</v>
      </c>
      <c r="M72" s="13">
        <v>23.7</v>
      </c>
      <c r="N72" s="22">
        <f t="shared" si="15"/>
        <v>7094.12</v>
      </c>
      <c r="O72" s="23">
        <f t="shared" si="16"/>
        <v>37.044000000000004</v>
      </c>
      <c r="P72" s="12">
        <v>29.4</v>
      </c>
      <c r="Q72" s="22">
        <f t="shared" si="17"/>
        <v>8520.1200000000008</v>
      </c>
      <c r="R72" s="33">
        <f t="shared" si="18"/>
        <v>44.244</v>
      </c>
      <c r="S72" s="13">
        <v>36.299999999999997</v>
      </c>
      <c r="T72" s="22">
        <f t="shared" si="19"/>
        <v>10176.120000000001</v>
      </c>
      <c r="U72" s="33">
        <f t="shared" si="20"/>
        <v>52.544000000000004</v>
      </c>
      <c r="V72" s="13">
        <v>44.7</v>
      </c>
      <c r="W72" s="22">
        <f t="shared" si="21"/>
        <v>12085.12</v>
      </c>
      <c r="X72" s="36">
        <v>400</v>
      </c>
      <c r="AA72" s="154">
        <v>2.8439999999999999</v>
      </c>
      <c r="AB72" s="128">
        <v>18.600000000000001</v>
      </c>
      <c r="AC72" s="131">
        <v>22.9</v>
      </c>
      <c r="AD72" s="128">
        <v>26.9</v>
      </c>
      <c r="AE72" s="132">
        <v>28</v>
      </c>
      <c r="AF72" s="131">
        <v>34.200000000000003</v>
      </c>
      <c r="AG72" s="131">
        <v>41.4</v>
      </c>
      <c r="AH72" s="131">
        <v>49.7</v>
      </c>
    </row>
  </sheetData>
  <mergeCells count="31">
    <mergeCell ref="C16:E16"/>
    <mergeCell ref="F16:H16"/>
    <mergeCell ref="I16:K16"/>
    <mergeCell ref="L16:N16"/>
    <mergeCell ref="C15:E15"/>
    <mergeCell ref="F15:H15"/>
    <mergeCell ref="I15:K15"/>
    <mergeCell ref="L15:N15"/>
    <mergeCell ref="K11:N11"/>
    <mergeCell ref="O16:Q16"/>
    <mergeCell ref="R16:T16"/>
    <mergeCell ref="U16:W16"/>
    <mergeCell ref="O15:Q15"/>
    <mergeCell ref="R15:T15"/>
    <mergeCell ref="U15:W15"/>
    <mergeCell ref="B49:P49"/>
    <mergeCell ref="B13:P13"/>
    <mergeCell ref="R54:T54"/>
    <mergeCell ref="U54:W54"/>
    <mergeCell ref="C55:E55"/>
    <mergeCell ref="F55:H55"/>
    <mergeCell ref="I55:K55"/>
    <mergeCell ref="L55:N55"/>
    <mergeCell ref="O55:Q55"/>
    <mergeCell ref="R55:T55"/>
    <mergeCell ref="U55:W55"/>
    <mergeCell ref="C54:E54"/>
    <mergeCell ref="F54:H54"/>
    <mergeCell ref="I54:K54"/>
    <mergeCell ref="L54:N54"/>
    <mergeCell ref="O54:Q5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72E9-6B72-4269-8F85-9AF3EF9E55A6}">
  <dimension ref="A1:I6"/>
  <sheetViews>
    <sheetView workbookViewId="0">
      <selection activeCell="C1" sqref="B1:C6"/>
    </sheetView>
  </sheetViews>
  <sheetFormatPr defaultRowHeight="14.5"/>
  <cols>
    <col min="2" max="2" width="64.1796875" bestFit="1" customWidth="1"/>
  </cols>
  <sheetData>
    <row r="1" spans="1:9">
      <c r="A1" s="133" t="s">
        <v>36</v>
      </c>
      <c r="B1" s="133" t="s">
        <v>37</v>
      </c>
      <c r="C1" s="134" t="s">
        <v>38</v>
      </c>
      <c r="D1" s="133" t="s">
        <v>39</v>
      </c>
      <c r="E1" s="133" t="s">
        <v>40</v>
      </c>
      <c r="F1" s="133" t="s">
        <v>41</v>
      </c>
      <c r="G1" s="133" t="s">
        <v>42</v>
      </c>
      <c r="H1" s="133" t="s">
        <v>43</v>
      </c>
      <c r="I1" s="133" t="s">
        <v>44</v>
      </c>
    </row>
    <row r="2" spans="1:9">
      <c r="A2" s="135">
        <v>1</v>
      </c>
      <c r="B2" s="136" t="s">
        <v>45</v>
      </c>
      <c r="C2" s="137">
        <v>35.018999999999998</v>
      </c>
      <c r="D2" s="138">
        <v>6233.38</v>
      </c>
      <c r="E2" s="138">
        <v>160204099.38</v>
      </c>
      <c r="F2" s="136" t="s">
        <v>46</v>
      </c>
      <c r="G2" s="138">
        <v>26700683.23</v>
      </c>
      <c r="H2" s="138">
        <v>160204099.38</v>
      </c>
      <c r="I2" s="136"/>
    </row>
    <row r="3" spans="1:9">
      <c r="A3" s="135">
        <v>2</v>
      </c>
      <c r="B3" s="136" t="s">
        <v>47</v>
      </c>
      <c r="C3" s="137">
        <v>11.41</v>
      </c>
      <c r="D3" s="138">
        <v>2030.98</v>
      </c>
      <c r="E3" s="138">
        <v>4356452.0999999996</v>
      </c>
      <c r="F3" s="136" t="s">
        <v>46</v>
      </c>
      <c r="G3" s="138">
        <v>726075.35</v>
      </c>
      <c r="H3" s="138">
        <v>4356452.0999999996</v>
      </c>
      <c r="I3" s="136"/>
    </row>
    <row r="4" spans="1:9">
      <c r="A4" s="135">
        <v>3</v>
      </c>
      <c r="B4" s="136" t="s">
        <v>48</v>
      </c>
      <c r="C4" s="137">
        <v>3.14</v>
      </c>
      <c r="D4" s="139">
        <v>558.91999999999996</v>
      </c>
      <c r="E4" s="138">
        <v>1061948</v>
      </c>
      <c r="F4" s="136" t="s">
        <v>46</v>
      </c>
      <c r="G4" s="138">
        <v>176991.33</v>
      </c>
      <c r="H4" s="138">
        <v>1061948</v>
      </c>
      <c r="I4" s="136"/>
    </row>
    <row r="5" spans="1:9">
      <c r="A5" s="135">
        <v>4</v>
      </c>
      <c r="B5" s="136" t="s">
        <v>49</v>
      </c>
      <c r="C5" s="137">
        <v>13.2</v>
      </c>
      <c r="D5" s="138">
        <v>2349.6</v>
      </c>
      <c r="E5" s="138">
        <v>2901756</v>
      </c>
      <c r="F5" s="136" t="s">
        <v>46</v>
      </c>
      <c r="G5" s="138">
        <v>483626</v>
      </c>
      <c r="H5" s="138">
        <v>2901756</v>
      </c>
      <c r="I5" s="136"/>
    </row>
    <row r="6" spans="1:9">
      <c r="A6" s="135">
        <v>5</v>
      </c>
      <c r="B6" s="136" t="s">
        <v>50</v>
      </c>
      <c r="C6" s="137">
        <v>103</v>
      </c>
      <c r="D6" s="138">
        <v>18334</v>
      </c>
      <c r="E6" s="138">
        <v>953368</v>
      </c>
      <c r="F6" s="136" t="s">
        <v>46</v>
      </c>
      <c r="G6" s="138">
        <v>158894.67000000001</v>
      </c>
      <c r="H6" s="138">
        <v>953368</v>
      </c>
      <c r="I6" s="13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Труба ПНД водонапрорная</vt:lpstr>
      <vt:lpstr>Трубы для газопроводов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2018-05-22T15:08:26Z</cp:lastPrinted>
  <dcterms:created xsi:type="dcterms:W3CDTF">2006-09-28T05:33:49Z</dcterms:created>
  <dcterms:modified xsi:type="dcterms:W3CDTF">2023-08-27T11:26:57Z</dcterms:modified>
</cp:coreProperties>
</file>